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gerry\Desktop\Website Resources\B&amp;B Resources\Free\12 Month Revenue Calendar Download\"/>
    </mc:Choice>
  </mc:AlternateContent>
  <xr:revisionPtr revIDLastSave="0" documentId="13_ncr:1_{B8DBC9F8-439D-41A5-B7EC-DDBDEA67F2DD}" xr6:coauthVersionLast="47" xr6:coauthVersionMax="47" xr10:uidLastSave="{00000000-0000-0000-0000-000000000000}"/>
  <bookViews>
    <workbookView xWindow="-104" yWindow="-104" windowWidth="26728" windowHeight="16783" activeTab="6" xr2:uid="{00000000-000D-0000-FFFF-FFFF00000000}"/>
  </bookViews>
  <sheets>
    <sheet name="README" sheetId="1" r:id="rId1"/>
    <sheet name="SETUP" sheetId="2" r:id="rId2"/>
    <sheet name="CALENDAR_12MO" sheetId="3" r:id="rId3"/>
    <sheet name="PROMOS_RULES" sheetId="4" r:id="rId4"/>
    <sheet name="EVENTS_COMP" sheetId="5" r:id="rId5"/>
    <sheet name="KPI_TRACKER" sheetId="6" r:id="rId6"/>
    <sheet name="Build Your B&amp;B" sheetId="7" r:id="rId7"/>
  </sheets>
  <definedNames>
    <definedName name="DefaultPromoPosture">SETUP!$B$7</definedName>
    <definedName name="DefaultRatePosture">SETUP!$B$6</definedName>
    <definedName name="DefaultWeekMin">SETUP!$B$4</definedName>
    <definedName name="DefaultWkndMin">SETUP!$B$5</definedName>
    <definedName name="PostureTable">SETUP!$G$11:$H$14</definedName>
    <definedName name="Year">SETUP!$B$2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" i="6" l="1"/>
  <c r="D13" i="6"/>
  <c r="D12" i="6"/>
  <c r="D11" i="6"/>
  <c r="D10" i="6"/>
  <c r="D9" i="6"/>
  <c r="D8" i="6"/>
  <c r="D7" i="6"/>
  <c r="D6" i="6"/>
  <c r="D5" i="6"/>
  <c r="D4" i="6"/>
  <c r="D3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A5" i="3"/>
  <c r="A6" i="3" s="1"/>
  <c r="B6" i="3" l="1"/>
  <c r="E6" i="3"/>
  <c r="A7" i="3"/>
  <c r="G6" i="3"/>
  <c r="F6" i="3"/>
  <c r="E5" i="3"/>
  <c r="F5" i="3"/>
  <c r="B5" i="3"/>
  <c r="G5" i="3"/>
  <c r="E7" i="3" l="1"/>
  <c r="G7" i="3"/>
  <c r="F7" i="3"/>
  <c r="B7" i="3"/>
  <c r="A8" i="3"/>
  <c r="G8" i="3" l="1"/>
  <c r="F8" i="3"/>
  <c r="E8" i="3"/>
  <c r="B8" i="3"/>
  <c r="A9" i="3"/>
  <c r="A10" i="3" l="1"/>
  <c r="G9" i="3"/>
  <c r="F9" i="3"/>
  <c r="B9" i="3"/>
  <c r="E9" i="3"/>
  <c r="B10" i="3" l="1"/>
  <c r="A11" i="3"/>
  <c r="E10" i="3"/>
  <c r="G10" i="3"/>
  <c r="F10" i="3"/>
  <c r="E11" i="3" l="1"/>
  <c r="G11" i="3"/>
  <c r="F11" i="3"/>
  <c r="B11" i="3"/>
  <c r="A12" i="3"/>
  <c r="G12" i="3" l="1"/>
  <c r="F12" i="3"/>
  <c r="E12" i="3"/>
  <c r="A13" i="3"/>
  <c r="B12" i="3"/>
  <c r="A14" i="3" l="1"/>
  <c r="G13" i="3"/>
  <c r="F13" i="3"/>
  <c r="E13" i="3"/>
  <c r="B13" i="3"/>
  <c r="B14" i="3" l="1"/>
  <c r="A15" i="3"/>
  <c r="E14" i="3"/>
  <c r="G14" i="3"/>
  <c r="F14" i="3"/>
  <c r="E15" i="3" l="1"/>
  <c r="G15" i="3"/>
  <c r="B15" i="3"/>
  <c r="A16" i="3"/>
  <c r="F15" i="3"/>
  <c r="G16" i="3" l="1"/>
  <c r="F16" i="3"/>
  <c r="E16" i="3"/>
  <c r="A17" i="3"/>
  <c r="B16" i="3"/>
  <c r="B17" i="3" l="1"/>
  <c r="A18" i="3"/>
  <c r="G17" i="3"/>
  <c r="F17" i="3"/>
  <c r="E17" i="3"/>
  <c r="B18" i="3" l="1"/>
  <c r="E18" i="3"/>
  <c r="A19" i="3"/>
  <c r="G18" i="3"/>
  <c r="F18" i="3"/>
  <c r="E19" i="3" l="1"/>
  <c r="B19" i="3"/>
  <c r="A20" i="3"/>
  <c r="G19" i="3"/>
  <c r="F19" i="3"/>
  <c r="G20" i="3" l="1"/>
  <c r="F20" i="3"/>
  <c r="E20" i="3"/>
  <c r="B20" i="3"/>
  <c r="A21" i="3"/>
  <c r="B21" i="3" l="1"/>
  <c r="A22" i="3"/>
  <c r="G21" i="3"/>
  <c r="F21" i="3"/>
  <c r="E21" i="3"/>
  <c r="B22" i="3" l="1"/>
  <c r="E22" i="3"/>
  <c r="A23" i="3"/>
  <c r="G22" i="3"/>
  <c r="F22" i="3"/>
  <c r="E23" i="3" l="1"/>
  <c r="G23" i="3"/>
  <c r="B23" i="3"/>
  <c r="A24" i="3"/>
  <c r="F23" i="3"/>
  <c r="G24" i="3" l="1"/>
  <c r="F24" i="3"/>
  <c r="E24" i="3"/>
  <c r="B24" i="3"/>
  <c r="A25" i="3"/>
  <c r="A26" i="3" l="1"/>
  <c r="G25" i="3"/>
  <c r="F25" i="3"/>
  <c r="E25" i="3"/>
  <c r="B25" i="3"/>
  <c r="B26" i="3" l="1"/>
  <c r="E26" i="3"/>
  <c r="A27" i="3"/>
  <c r="G26" i="3"/>
  <c r="F26" i="3"/>
  <c r="E27" i="3" l="1"/>
  <c r="G27" i="3"/>
  <c r="B27" i="3"/>
  <c r="A28" i="3"/>
  <c r="F27" i="3"/>
  <c r="G28" i="3" l="1"/>
  <c r="F28" i="3"/>
  <c r="A29" i="3"/>
  <c r="E28" i="3"/>
  <c r="B28" i="3"/>
  <c r="B29" i="3" l="1"/>
  <c r="A30" i="3"/>
  <c r="G29" i="3"/>
  <c r="F29" i="3"/>
  <c r="E29" i="3"/>
  <c r="B30" i="3" l="1"/>
  <c r="E30" i="3"/>
  <c r="A31" i="3"/>
  <c r="G30" i="3"/>
  <c r="F30" i="3"/>
  <c r="E31" i="3" l="1"/>
  <c r="B31" i="3"/>
  <c r="G31" i="3"/>
  <c r="F31" i="3"/>
  <c r="A32" i="3"/>
  <c r="G32" i="3" l="1"/>
  <c r="F32" i="3"/>
  <c r="A33" i="3"/>
  <c r="E32" i="3"/>
  <c r="B32" i="3"/>
  <c r="B33" i="3" l="1"/>
  <c r="A34" i="3"/>
  <c r="G33" i="3"/>
  <c r="F33" i="3"/>
  <c r="E33" i="3"/>
  <c r="B34" i="3" l="1"/>
  <c r="A35" i="3"/>
  <c r="G34" i="3"/>
  <c r="F34" i="3"/>
  <c r="E34" i="3"/>
  <c r="E35" i="3" l="1"/>
  <c r="B35" i="3"/>
  <c r="G35" i="3"/>
  <c r="A36" i="3"/>
  <c r="F35" i="3"/>
  <c r="G36" i="3" l="1"/>
  <c r="F36" i="3"/>
  <c r="E36" i="3"/>
  <c r="A37" i="3"/>
  <c r="B36" i="3"/>
  <c r="A38" i="3" l="1"/>
  <c r="G37" i="3"/>
  <c r="B37" i="3"/>
  <c r="F37" i="3"/>
  <c r="E37" i="3"/>
  <c r="B38" i="3" l="1"/>
  <c r="E38" i="3"/>
  <c r="A39" i="3"/>
  <c r="G38" i="3"/>
  <c r="F38" i="3"/>
  <c r="E39" i="3" l="1"/>
  <c r="B39" i="3"/>
  <c r="G39" i="3"/>
  <c r="A40" i="3"/>
  <c r="F39" i="3"/>
  <c r="G40" i="3" l="1"/>
  <c r="F40" i="3"/>
  <c r="A41" i="3"/>
  <c r="E40" i="3"/>
  <c r="B40" i="3"/>
  <c r="B41" i="3" l="1"/>
  <c r="A42" i="3"/>
  <c r="G41" i="3"/>
  <c r="F41" i="3"/>
  <c r="E41" i="3"/>
  <c r="B42" i="3" l="1"/>
  <c r="E42" i="3"/>
  <c r="A43" i="3"/>
  <c r="G42" i="3"/>
  <c r="F42" i="3"/>
  <c r="E43" i="3" l="1"/>
  <c r="G43" i="3"/>
  <c r="B43" i="3"/>
  <c r="A44" i="3"/>
  <c r="F43" i="3"/>
  <c r="G44" i="3" l="1"/>
  <c r="F44" i="3"/>
  <c r="A45" i="3"/>
  <c r="E44" i="3"/>
  <c r="B44" i="3"/>
  <c r="A46" i="3" l="1"/>
  <c r="G45" i="3"/>
  <c r="F45" i="3"/>
  <c r="E45" i="3"/>
  <c r="B45" i="3"/>
  <c r="B46" i="3" l="1"/>
  <c r="E46" i="3"/>
  <c r="A47" i="3"/>
  <c r="G46" i="3"/>
  <c r="F46" i="3"/>
  <c r="E47" i="3" l="1"/>
  <c r="G47" i="3"/>
  <c r="B47" i="3"/>
  <c r="F47" i="3"/>
  <c r="A48" i="3"/>
  <c r="G48" i="3" l="1"/>
  <c r="F48" i="3"/>
  <c r="A49" i="3"/>
  <c r="E48" i="3"/>
  <c r="B48" i="3"/>
  <c r="B49" i="3" l="1"/>
  <c r="A50" i="3"/>
  <c r="G49" i="3"/>
  <c r="F49" i="3"/>
  <c r="E49" i="3"/>
  <c r="B50" i="3" l="1"/>
  <c r="E50" i="3"/>
  <c r="A51" i="3"/>
  <c r="G50" i="3"/>
  <c r="F50" i="3"/>
  <c r="E51" i="3" l="1"/>
  <c r="B51" i="3"/>
  <c r="G51" i="3"/>
  <c r="A52" i="3"/>
  <c r="F51" i="3"/>
  <c r="G52" i="3" l="1"/>
  <c r="F52" i="3"/>
  <c r="E52" i="3"/>
  <c r="B52" i="3"/>
  <c r="A53" i="3"/>
  <c r="A54" i="3" l="1"/>
  <c r="G53" i="3"/>
  <c r="F53" i="3"/>
  <c r="E53" i="3"/>
  <c r="B53" i="3"/>
  <c r="B54" i="3" l="1"/>
  <c r="E54" i="3"/>
  <c r="A55" i="3"/>
  <c r="G54" i="3"/>
  <c r="F54" i="3"/>
  <c r="E55" i="3" l="1"/>
  <c r="G55" i="3"/>
  <c r="B55" i="3"/>
  <c r="A56" i="3"/>
  <c r="F55" i="3"/>
  <c r="G56" i="3" l="1"/>
  <c r="F56" i="3"/>
  <c r="E56" i="3"/>
  <c r="B56" i="3"/>
</calcChain>
</file>

<file path=xl/sharedStrings.xml><?xml version="1.0" encoding="utf-8"?>
<sst xmlns="http://schemas.openxmlformats.org/spreadsheetml/2006/main" count="84" uniqueCount="75">
  <si>
    <t>12-Month Revenue Management Calendar</t>
  </si>
  <si>
    <t>What this is: A 12-month planning calendar for pricing, promotions, minimum stays, and demand events—built for B&amp;B operators.
How to use:
1. Set your year + seasons in SETUP
2. Add local events + sell-out dates in EVENTS_COMP
3. Use CALENDAR_12MO to plan weekly actions + rate posture
4. Track outcomes monthly in KPI_TRACKER</t>
  </si>
  <si>
    <t>SETUP</t>
  </si>
  <si>
    <t>Year</t>
  </si>
  <si>
    <t>Weekend nights (text): Fri–Sat</t>
  </si>
  <si>
    <t>Fri–Sat</t>
  </si>
  <si>
    <t>Default min stay (weekdays)</t>
  </si>
  <si>
    <t>Default min stay (weekend)</t>
  </si>
  <si>
    <t>Default rate posture</t>
  </si>
  <si>
    <t>Hold</t>
  </si>
  <si>
    <t>Default promo posture</t>
  </si>
  <si>
    <t>None</t>
  </si>
  <si>
    <t>Section B — Seasons</t>
  </si>
  <si>
    <t>Section C — Rate posture multipliers (optional)</t>
  </si>
  <si>
    <t>Season</t>
  </si>
  <si>
    <t>Start Date</t>
  </si>
  <si>
    <t>End Date</t>
  </si>
  <si>
    <t>Demand Index</t>
  </si>
  <si>
    <t>Notes</t>
  </si>
  <si>
    <t>Rate Posture</t>
  </si>
  <si>
    <t>Multiplier</t>
  </si>
  <si>
    <t>Raise</t>
  </si>
  <si>
    <t>Lower</t>
  </si>
  <si>
    <t>Close-out</t>
  </si>
  <si>
    <t>CALENDAR_12MO</t>
  </si>
  <si>
    <t>Week of (Mon)</t>
  </si>
  <si>
    <t>Month</t>
  </si>
  <si>
    <t>Demand</t>
  </si>
  <si>
    <t>Key Events</t>
  </si>
  <si>
    <t>Min Stay</t>
  </si>
  <si>
    <t>Promo</t>
  </si>
  <si>
    <t>Channels to Push</t>
  </si>
  <si>
    <t>Ops Notes</t>
  </si>
  <si>
    <t>Owner Action This Week</t>
  </si>
  <si>
    <t>PROMOS_RULES</t>
  </si>
  <si>
    <t>Scenario</t>
  </si>
  <si>
    <t>Trigger</t>
  </si>
  <si>
    <t>Recommended Action</t>
  </si>
  <si>
    <t>Example Offer</t>
  </si>
  <si>
    <t>Guardrails</t>
  </si>
  <si>
    <t>Soft demand midweek</t>
  </si>
  <si>
    <t>Next 14 days occupancy &lt; 40%</t>
  </si>
  <si>
    <t>Add value-add not discount</t>
  </si>
  <si>
    <t>Free early check-in</t>
  </si>
  <si>
    <t>Don’t discount weekends</t>
  </si>
  <si>
    <t>Compression weekend</t>
  </si>
  <si>
    <t>Event in town / pickup strong</t>
  </si>
  <si>
    <t>Raise rates + 2-night min</t>
  </si>
  <si>
    <t>No promo</t>
  </si>
  <si>
    <t>Protect Fri–Sat</t>
  </si>
  <si>
    <t>Long lead gaps</t>
  </si>
  <si>
    <t>60–120 days out weak</t>
  </si>
  <si>
    <t>Add advance purchase</t>
  </si>
  <si>
    <t>10% AP non-refundable</t>
  </si>
  <si>
    <t>Cap discount</t>
  </si>
  <si>
    <t>EVENTS_COMP</t>
  </si>
  <si>
    <t>Event Name</t>
  </si>
  <si>
    <t>Expected Impact (Low/Med/High)</t>
  </si>
  <si>
    <t>Suggested Uplift %</t>
  </si>
  <si>
    <t>Competitor/Market notes (optional)</t>
  </si>
  <si>
    <t>Property</t>
  </si>
  <si>
    <t>Source (OTA/Direct)</t>
  </si>
  <si>
    <t>Observed Weekend Rate</t>
  </si>
  <si>
    <t>Observed Weekday Rate</t>
  </si>
  <si>
    <t>Date checked</t>
  </si>
  <si>
    <t>KPI_TRACKER</t>
  </si>
  <si>
    <t>Occ %</t>
  </si>
  <si>
    <t>ADR</t>
  </si>
  <si>
    <t>RevPAR</t>
  </si>
  <si>
    <t>Direct Share %</t>
  </si>
  <si>
    <t>OTA Share %</t>
  </si>
  <si>
    <t>Next Month Focus</t>
  </si>
  <si>
    <t>Want the full direct booking system (pricing + marketing + operations)?</t>
  </si>
  <si>
    <t xml:space="preserve">Build Your B&amp;B: From Dream to Doors Open </t>
  </si>
  <si>
    <t>— includes templates, checklists, and step-by-step training.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</si>
</sst>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mmmm"/>
  </numFmts>
  <fonts count="10" x14ac:knownFonts="1">
    <font>
      <sz val="10"/>
      <color rgb="FF000000"/>
      <name val="Arial"/>
      <scheme val="minor"/>
    </font>
    <font>
      <b/>
      <sz val="16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2"/>
      <color rgb="FF000000"/>
      <name val="Aptos"/>
      <family val="2"/>
    </font>
    <font>
      <i/>
      <u/>
      <sz val="12"/>
      <color theme="10"/>
      <name val="Aptos"/>
      <family val="2"/>
    </font>
    <font>
      <sz val="12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2" borderId="0" xfId="0" applyFont="1" applyFill="1" applyAlignment="1"/>
    <xf numFmtId="0" fontId="2" fillId="2" borderId="0" xfId="0" applyFont="1" applyFill="1" applyAlignment="1"/>
    <xf numFmtId="0" fontId="4" fillId="3" borderId="0" xfId="0" applyFont="1" applyFill="1" applyAlignme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/>
    <xf numFmtId="164" fontId="2" fillId="0" borderId="0" xfId="0" applyNumberFormat="1" applyFont="1"/>
    <xf numFmtId="0" fontId="2" fillId="2" borderId="0" xfId="0" applyFont="1" applyFill="1"/>
    <xf numFmtId="9" fontId="2" fillId="0" borderId="0" xfId="0" applyNumberFormat="1" applyFont="1"/>
    <xf numFmtId="165" fontId="2" fillId="0" borderId="0" xfId="0" applyNumberFormat="1" applyFont="1"/>
    <xf numFmtId="9" fontId="2" fillId="2" borderId="0" xfId="0" applyNumberFormat="1" applyFont="1" applyFill="1"/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0" applyFont="1"/>
    <xf numFmtId="0" fontId="9" fillId="0" borderId="0" xfId="0" applyFont="1"/>
    <xf numFmtId="0" fontId="0" fillId="0" borderId="0" xfId="0"/>
    <xf numFmtId="0" fontId="5" fillId="0" borderId="0" xfId="0" applyFont="1" applyAlignment="1"/>
  </cellXfs>
  <cellStyles count="2">
    <cellStyle name="Hyperlink" xfId="1" builtinId="8"/>
    <cellStyle name="Normal" xfId="0" builtinId="0"/>
  </cellStyles>
  <dxfs count="5"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1428571</xdr:colOff>
      <xdr:row>9</xdr:row>
      <xdr:rowOff>47103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CC574B-BF12-D65A-3542-1EA0C5D49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4705"/>
          <a:ext cx="1428571" cy="1428571"/>
        </a:xfrm>
        <a:prstGeom prst="rect">
          <a:avLst/>
        </a:prstGeom>
      </xdr:spPr>
    </xdr:pic>
    <xdr:clientData/>
  </xdr:twoCellAnchor>
</xdr:wsDr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ourses.keystonehospitalitydevelopment.com/course/mastering-bb-management-comprehensive-guide-to-starting-running-and-growing-your-bed-breakfast-full-cours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3"/>
  <sheetViews>
    <sheetView workbookViewId="0">
      <selection activeCell="A19" sqref="A19"/>
    </sheetView>
  </sheetViews>
  <sheetFormatPr defaultColWidth="12.6328125" defaultRowHeight="15.8" customHeight="1" x14ac:dyDescent="0.25"/>
  <cols>
    <col min="1" max="1" width="93.36328125" customWidth="1"/>
  </cols>
  <sheetData>
    <row r="1" spans="1:1" ht="20.2" x14ac:dyDescent="0.4">
      <c r="A1" s="1" t="s">
        <v>0</v>
      </c>
    </row>
    <row r="3" spans="1:1" ht="135.1" customHeight="1" x14ac:dyDescent="0.25">
      <c r="A3" s="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200"/>
  <sheetViews>
    <sheetView workbookViewId="0">
      <pane ySplit="10" topLeftCell="A11" activePane="bottomLeft" state="frozen"/>
      <selection pane="bottomLeft" activeCell="B12" sqref="B12"/>
    </sheetView>
  </sheetViews>
  <sheetFormatPr defaultColWidth="12.6328125" defaultRowHeight="15.8" customHeight="1" x14ac:dyDescent="0.25"/>
  <cols>
    <col min="1" max="1" width="31.6328125" customWidth="1"/>
    <col min="2" max="2" width="20.7265625" customWidth="1"/>
    <col min="3" max="3" width="13.90625" customWidth="1"/>
    <col min="4" max="4" width="18.26953125" customWidth="1"/>
    <col min="5" max="5" width="41.6328125" customWidth="1"/>
    <col min="7" max="7" width="40.90625" customWidth="1"/>
    <col min="8" max="9" width="23.36328125" customWidth="1"/>
  </cols>
  <sheetData>
    <row r="1" spans="1:8" ht="15.8" customHeight="1" x14ac:dyDescent="0.4">
      <c r="A1" s="3" t="s">
        <v>2</v>
      </c>
    </row>
    <row r="2" spans="1:8" ht="15.8" customHeight="1" x14ac:dyDescent="0.25">
      <c r="A2" s="4" t="s">
        <v>3</v>
      </c>
      <c r="B2" s="5">
        <v>2026</v>
      </c>
    </row>
    <row r="3" spans="1:8" ht="15.8" customHeight="1" x14ac:dyDescent="0.25">
      <c r="A3" s="4" t="s">
        <v>4</v>
      </c>
      <c r="B3" s="6" t="s">
        <v>5</v>
      </c>
    </row>
    <row r="4" spans="1:8" ht="15.8" customHeight="1" x14ac:dyDescent="0.25">
      <c r="A4" s="4" t="s">
        <v>6</v>
      </c>
      <c r="B4" s="5">
        <v>1</v>
      </c>
    </row>
    <row r="5" spans="1:8" ht="15.8" customHeight="1" x14ac:dyDescent="0.25">
      <c r="A5" s="4" t="s">
        <v>7</v>
      </c>
      <c r="B5" s="5">
        <v>2</v>
      </c>
    </row>
    <row r="6" spans="1:8" ht="15.8" customHeight="1" x14ac:dyDescent="0.25">
      <c r="A6" s="4" t="s">
        <v>8</v>
      </c>
      <c r="B6" s="6" t="s">
        <v>9</v>
      </c>
    </row>
    <row r="7" spans="1:8" ht="15.8" customHeight="1" x14ac:dyDescent="0.25">
      <c r="A7" s="4" t="s">
        <v>10</v>
      </c>
      <c r="B7" s="6" t="s">
        <v>11</v>
      </c>
    </row>
    <row r="9" spans="1:8" ht="15.8" customHeight="1" x14ac:dyDescent="0.25">
      <c r="A9" s="4" t="s">
        <v>12</v>
      </c>
      <c r="G9" s="4" t="s">
        <v>13</v>
      </c>
    </row>
    <row r="10" spans="1:8" ht="15.8" customHeight="1" x14ac:dyDescent="0.25">
      <c r="A10" s="7" t="s">
        <v>14</v>
      </c>
      <c r="B10" s="7" t="s">
        <v>15</v>
      </c>
      <c r="C10" s="7" t="s">
        <v>16</v>
      </c>
      <c r="D10" s="7" t="s">
        <v>17</v>
      </c>
      <c r="E10" s="7" t="s">
        <v>18</v>
      </c>
      <c r="G10" s="7" t="s">
        <v>19</v>
      </c>
      <c r="H10" s="7" t="s">
        <v>20</v>
      </c>
    </row>
    <row r="11" spans="1:8" ht="15.8" customHeight="1" x14ac:dyDescent="0.25">
      <c r="B11" s="8"/>
      <c r="C11" s="8"/>
      <c r="D11" s="8"/>
      <c r="G11" s="9" t="s">
        <v>9</v>
      </c>
      <c r="H11" s="10">
        <v>1</v>
      </c>
    </row>
    <row r="12" spans="1:8" ht="15.8" customHeight="1" x14ac:dyDescent="0.25">
      <c r="B12" s="8"/>
      <c r="C12" s="8"/>
      <c r="D12" s="8"/>
      <c r="G12" s="9" t="s">
        <v>21</v>
      </c>
      <c r="H12" s="10">
        <v>1.08</v>
      </c>
    </row>
    <row r="13" spans="1:8" ht="15.8" customHeight="1" x14ac:dyDescent="0.25">
      <c r="B13" s="8"/>
      <c r="C13" s="8"/>
      <c r="D13" s="8"/>
      <c r="G13" s="9" t="s">
        <v>22</v>
      </c>
      <c r="H13" s="10">
        <v>0.92</v>
      </c>
    </row>
    <row r="14" spans="1:8" ht="15.8" customHeight="1" x14ac:dyDescent="0.25">
      <c r="B14" s="8"/>
      <c r="C14" s="8"/>
      <c r="D14" s="8"/>
      <c r="G14" s="9" t="s">
        <v>23</v>
      </c>
      <c r="H14" s="10">
        <v>9.99</v>
      </c>
    </row>
    <row r="15" spans="1:8" ht="15.8" customHeight="1" x14ac:dyDescent="0.25">
      <c r="B15" s="8"/>
      <c r="C15" s="8"/>
      <c r="D15" s="8"/>
    </row>
    <row r="16" spans="1:8" ht="15.8" customHeight="1" x14ac:dyDescent="0.25">
      <c r="B16" s="8"/>
      <c r="C16" s="8"/>
      <c r="D16" s="8"/>
    </row>
    <row r="17" spans="2:4" ht="15.8" customHeight="1" x14ac:dyDescent="0.25">
      <c r="B17" s="8"/>
      <c r="C17" s="8"/>
      <c r="D17" s="8"/>
    </row>
    <row r="18" spans="2:4" ht="15.8" customHeight="1" x14ac:dyDescent="0.25">
      <c r="B18" s="8"/>
      <c r="C18" s="8"/>
      <c r="D18" s="8"/>
    </row>
    <row r="19" spans="2:4" ht="15.8" customHeight="1" x14ac:dyDescent="0.25">
      <c r="B19" s="8"/>
      <c r="C19" s="8"/>
      <c r="D19" s="8"/>
    </row>
    <row r="20" spans="2:4" ht="15.8" customHeight="1" x14ac:dyDescent="0.25">
      <c r="B20" s="8"/>
      <c r="C20" s="8"/>
      <c r="D20" s="8"/>
    </row>
    <row r="21" spans="2:4" ht="15.8" customHeight="1" x14ac:dyDescent="0.25">
      <c r="B21" s="8"/>
      <c r="C21" s="8"/>
      <c r="D21" s="8"/>
    </row>
    <row r="22" spans="2:4" ht="15.8" customHeight="1" x14ac:dyDescent="0.25">
      <c r="B22" s="8"/>
      <c r="C22" s="8"/>
      <c r="D22" s="8"/>
    </row>
    <row r="23" spans="2:4" ht="15.8" customHeight="1" x14ac:dyDescent="0.25">
      <c r="B23" s="8"/>
      <c r="C23" s="8"/>
      <c r="D23" s="8"/>
    </row>
    <row r="24" spans="2:4" ht="15.8" customHeight="1" x14ac:dyDescent="0.25">
      <c r="B24" s="8"/>
      <c r="C24" s="8"/>
      <c r="D24" s="8"/>
    </row>
    <row r="25" spans="2:4" ht="15.8" customHeight="1" x14ac:dyDescent="0.25">
      <c r="B25" s="8"/>
      <c r="C25" s="8"/>
      <c r="D25" s="8"/>
    </row>
    <row r="26" spans="2:4" ht="15.8" customHeight="1" x14ac:dyDescent="0.25">
      <c r="B26" s="8"/>
      <c r="C26" s="8"/>
      <c r="D26" s="8"/>
    </row>
    <row r="27" spans="2:4" ht="15.8" customHeight="1" x14ac:dyDescent="0.25">
      <c r="B27" s="8"/>
      <c r="C27" s="8"/>
      <c r="D27" s="8"/>
    </row>
    <row r="28" spans="2:4" ht="15.8" customHeight="1" x14ac:dyDescent="0.25">
      <c r="B28" s="8"/>
      <c r="C28" s="8"/>
      <c r="D28" s="8"/>
    </row>
    <row r="29" spans="2:4" ht="15.8" customHeight="1" x14ac:dyDescent="0.25">
      <c r="B29" s="8"/>
      <c r="C29" s="8"/>
      <c r="D29" s="8"/>
    </row>
    <row r="30" spans="2:4" ht="15.8" customHeight="1" x14ac:dyDescent="0.25">
      <c r="B30" s="8"/>
      <c r="C30" s="8"/>
      <c r="D30" s="8"/>
    </row>
    <row r="31" spans="2:4" ht="15.8" customHeight="1" x14ac:dyDescent="0.25">
      <c r="B31" s="8"/>
      <c r="C31" s="8"/>
      <c r="D31" s="8"/>
    </row>
    <row r="32" spans="2:4" ht="15.8" customHeight="1" x14ac:dyDescent="0.25">
      <c r="B32" s="8"/>
      <c r="C32" s="8"/>
      <c r="D32" s="8"/>
    </row>
    <row r="33" spans="2:4" ht="15.8" customHeight="1" x14ac:dyDescent="0.25">
      <c r="B33" s="8"/>
      <c r="C33" s="8"/>
      <c r="D33" s="8"/>
    </row>
    <row r="34" spans="2:4" ht="15.8" customHeight="1" x14ac:dyDescent="0.25">
      <c r="B34" s="8"/>
      <c r="C34" s="8"/>
      <c r="D34" s="8"/>
    </row>
    <row r="35" spans="2:4" ht="15.8" customHeight="1" x14ac:dyDescent="0.25">
      <c r="B35" s="8"/>
      <c r="C35" s="8"/>
      <c r="D35" s="8"/>
    </row>
    <row r="36" spans="2:4" ht="15.8" customHeight="1" x14ac:dyDescent="0.25">
      <c r="B36" s="8"/>
      <c r="C36" s="8"/>
      <c r="D36" s="8"/>
    </row>
    <row r="37" spans="2:4" ht="15.8" customHeight="1" x14ac:dyDescent="0.25">
      <c r="B37" s="8"/>
      <c r="C37" s="8"/>
      <c r="D37" s="8"/>
    </row>
    <row r="38" spans="2:4" ht="15.8" customHeight="1" x14ac:dyDescent="0.25">
      <c r="B38" s="8"/>
      <c r="C38" s="8"/>
      <c r="D38" s="8"/>
    </row>
    <row r="39" spans="2:4" ht="15.8" customHeight="1" x14ac:dyDescent="0.25">
      <c r="B39" s="8"/>
      <c r="C39" s="8"/>
      <c r="D39" s="8"/>
    </row>
    <row r="40" spans="2:4" ht="15.8" customHeight="1" x14ac:dyDescent="0.25">
      <c r="B40" s="8"/>
      <c r="C40" s="8"/>
      <c r="D40" s="8"/>
    </row>
    <row r="41" spans="2:4" ht="15.8" customHeight="1" x14ac:dyDescent="0.25">
      <c r="B41" s="8"/>
      <c r="C41" s="8"/>
      <c r="D41" s="8"/>
    </row>
    <row r="42" spans="2:4" ht="15.8" customHeight="1" x14ac:dyDescent="0.25">
      <c r="B42" s="8"/>
      <c r="C42" s="8"/>
      <c r="D42" s="8"/>
    </row>
    <row r="43" spans="2:4" ht="15.8" customHeight="1" x14ac:dyDescent="0.25">
      <c r="B43" s="8"/>
      <c r="C43" s="8"/>
      <c r="D43" s="8"/>
    </row>
    <row r="44" spans="2:4" ht="15.8" customHeight="1" x14ac:dyDescent="0.25">
      <c r="B44" s="8"/>
      <c r="C44" s="8"/>
      <c r="D44" s="8"/>
    </row>
    <row r="45" spans="2:4" ht="15.8" customHeight="1" x14ac:dyDescent="0.25">
      <c r="B45" s="8"/>
      <c r="C45" s="8"/>
      <c r="D45" s="8"/>
    </row>
    <row r="46" spans="2:4" ht="15.8" customHeight="1" x14ac:dyDescent="0.25">
      <c r="B46" s="8"/>
      <c r="C46" s="8"/>
      <c r="D46" s="8"/>
    </row>
    <row r="47" spans="2:4" ht="15.8" customHeight="1" x14ac:dyDescent="0.25">
      <c r="B47" s="8"/>
      <c r="C47" s="8"/>
      <c r="D47" s="8"/>
    </row>
    <row r="48" spans="2:4" ht="15.8" customHeight="1" x14ac:dyDescent="0.25">
      <c r="B48" s="8"/>
      <c r="C48" s="8"/>
      <c r="D48" s="8"/>
    </row>
    <row r="49" spans="2:4" ht="15.8" customHeight="1" x14ac:dyDescent="0.25">
      <c r="B49" s="8"/>
      <c r="C49" s="8"/>
      <c r="D49" s="8"/>
    </row>
    <row r="50" spans="2:4" ht="15.8" customHeight="1" x14ac:dyDescent="0.25">
      <c r="B50" s="8"/>
      <c r="C50" s="8"/>
      <c r="D50" s="8"/>
    </row>
    <row r="51" spans="2:4" ht="12.45" x14ac:dyDescent="0.25">
      <c r="B51" s="8"/>
      <c r="C51" s="8"/>
      <c r="D51" s="8"/>
    </row>
    <row r="52" spans="2:4" ht="12.45" x14ac:dyDescent="0.25">
      <c r="B52" s="8"/>
      <c r="C52" s="8"/>
      <c r="D52" s="8"/>
    </row>
    <row r="53" spans="2:4" ht="12.45" x14ac:dyDescent="0.25">
      <c r="B53" s="8"/>
      <c r="C53" s="8"/>
      <c r="D53" s="8"/>
    </row>
    <row r="54" spans="2:4" ht="12.45" x14ac:dyDescent="0.25">
      <c r="B54" s="8"/>
      <c r="C54" s="8"/>
      <c r="D54" s="8"/>
    </row>
    <row r="55" spans="2:4" ht="12.45" x14ac:dyDescent="0.25">
      <c r="B55" s="8"/>
      <c r="C55" s="8"/>
      <c r="D55" s="8"/>
    </row>
    <row r="56" spans="2:4" ht="12.45" x14ac:dyDescent="0.25">
      <c r="B56" s="8"/>
      <c r="C56" s="8"/>
      <c r="D56" s="8"/>
    </row>
    <row r="57" spans="2:4" ht="12.45" x14ac:dyDescent="0.25">
      <c r="B57" s="8"/>
      <c r="C57" s="8"/>
      <c r="D57" s="8"/>
    </row>
    <row r="58" spans="2:4" ht="12.45" x14ac:dyDescent="0.25">
      <c r="B58" s="8"/>
      <c r="C58" s="8"/>
      <c r="D58" s="8"/>
    </row>
    <row r="59" spans="2:4" ht="12.45" x14ac:dyDescent="0.25">
      <c r="B59" s="8"/>
      <c r="C59" s="8"/>
      <c r="D59" s="8"/>
    </row>
    <row r="60" spans="2:4" ht="12.45" x14ac:dyDescent="0.25">
      <c r="B60" s="8"/>
      <c r="C60" s="8"/>
      <c r="D60" s="8"/>
    </row>
    <row r="61" spans="2:4" ht="12.45" x14ac:dyDescent="0.25">
      <c r="B61" s="8"/>
      <c r="C61" s="8"/>
      <c r="D61" s="8"/>
    </row>
    <row r="62" spans="2:4" ht="12.45" x14ac:dyDescent="0.25">
      <c r="B62" s="8"/>
      <c r="C62" s="8"/>
      <c r="D62" s="8"/>
    </row>
    <row r="63" spans="2:4" ht="12.45" x14ac:dyDescent="0.25">
      <c r="B63" s="8"/>
      <c r="C63" s="8"/>
      <c r="D63" s="8"/>
    </row>
    <row r="64" spans="2:4" ht="12.45" x14ac:dyDescent="0.25">
      <c r="B64" s="8"/>
      <c r="C64" s="8"/>
      <c r="D64" s="8"/>
    </row>
    <row r="65" spans="2:4" ht="12.45" x14ac:dyDescent="0.25">
      <c r="B65" s="8"/>
      <c r="C65" s="8"/>
      <c r="D65" s="8"/>
    </row>
    <row r="66" spans="2:4" ht="12.45" x14ac:dyDescent="0.25">
      <c r="B66" s="8"/>
      <c r="C66" s="8"/>
      <c r="D66" s="8"/>
    </row>
    <row r="67" spans="2:4" ht="12.45" x14ac:dyDescent="0.25">
      <c r="B67" s="8"/>
      <c r="C67" s="8"/>
      <c r="D67" s="8"/>
    </row>
    <row r="68" spans="2:4" ht="12.45" x14ac:dyDescent="0.25">
      <c r="B68" s="8"/>
      <c r="C68" s="8"/>
      <c r="D68" s="8"/>
    </row>
    <row r="69" spans="2:4" ht="12.45" x14ac:dyDescent="0.25">
      <c r="B69" s="8"/>
      <c r="C69" s="8"/>
      <c r="D69" s="8"/>
    </row>
    <row r="70" spans="2:4" ht="12.45" x14ac:dyDescent="0.25">
      <c r="B70" s="8"/>
      <c r="C70" s="8"/>
      <c r="D70" s="8"/>
    </row>
    <row r="71" spans="2:4" ht="12.45" x14ac:dyDescent="0.25">
      <c r="B71" s="8"/>
      <c r="C71" s="8"/>
      <c r="D71" s="8"/>
    </row>
    <row r="72" spans="2:4" ht="12.45" x14ac:dyDescent="0.25">
      <c r="B72" s="8"/>
      <c r="C72" s="8"/>
      <c r="D72" s="8"/>
    </row>
    <row r="73" spans="2:4" ht="12.45" x14ac:dyDescent="0.25">
      <c r="B73" s="8"/>
      <c r="C73" s="8"/>
      <c r="D73" s="8"/>
    </row>
    <row r="74" spans="2:4" ht="12.45" x14ac:dyDescent="0.25">
      <c r="B74" s="8"/>
      <c r="C74" s="8"/>
      <c r="D74" s="8"/>
    </row>
    <row r="75" spans="2:4" ht="12.45" x14ac:dyDescent="0.25">
      <c r="B75" s="8"/>
      <c r="C75" s="8"/>
      <c r="D75" s="8"/>
    </row>
    <row r="76" spans="2:4" ht="12.45" x14ac:dyDescent="0.25">
      <c r="B76" s="8"/>
      <c r="C76" s="8"/>
      <c r="D76" s="8"/>
    </row>
    <row r="77" spans="2:4" ht="12.45" x14ac:dyDescent="0.25">
      <c r="B77" s="8"/>
      <c r="C77" s="8"/>
      <c r="D77" s="8"/>
    </row>
    <row r="78" spans="2:4" ht="12.45" x14ac:dyDescent="0.25">
      <c r="B78" s="8"/>
      <c r="C78" s="8"/>
      <c r="D78" s="8"/>
    </row>
    <row r="79" spans="2:4" ht="12.45" x14ac:dyDescent="0.25">
      <c r="B79" s="8"/>
      <c r="C79" s="8"/>
      <c r="D79" s="8"/>
    </row>
    <row r="80" spans="2:4" ht="12.45" x14ac:dyDescent="0.25">
      <c r="B80" s="8"/>
      <c r="C80" s="8"/>
      <c r="D80" s="8"/>
    </row>
    <row r="81" spans="2:4" ht="12.45" x14ac:dyDescent="0.25">
      <c r="B81" s="8"/>
      <c r="C81" s="8"/>
      <c r="D81" s="8"/>
    </row>
    <row r="82" spans="2:4" ht="12.45" x14ac:dyDescent="0.25">
      <c r="B82" s="8"/>
      <c r="C82" s="8"/>
      <c r="D82" s="8"/>
    </row>
    <row r="83" spans="2:4" ht="12.45" x14ac:dyDescent="0.25">
      <c r="B83" s="8"/>
      <c r="C83" s="8"/>
      <c r="D83" s="8"/>
    </row>
    <row r="84" spans="2:4" ht="12.45" x14ac:dyDescent="0.25">
      <c r="B84" s="8"/>
      <c r="C84" s="8"/>
      <c r="D84" s="8"/>
    </row>
    <row r="85" spans="2:4" ht="12.45" x14ac:dyDescent="0.25">
      <c r="B85" s="8"/>
      <c r="C85" s="8"/>
      <c r="D85" s="8"/>
    </row>
    <row r="86" spans="2:4" ht="12.45" x14ac:dyDescent="0.25">
      <c r="B86" s="8"/>
      <c r="C86" s="8"/>
      <c r="D86" s="8"/>
    </row>
    <row r="87" spans="2:4" ht="12.45" x14ac:dyDescent="0.25">
      <c r="B87" s="8"/>
      <c r="C87" s="8"/>
      <c r="D87" s="8"/>
    </row>
    <row r="88" spans="2:4" ht="12.45" x14ac:dyDescent="0.25">
      <c r="B88" s="8"/>
      <c r="C88" s="8"/>
      <c r="D88" s="8"/>
    </row>
    <row r="89" spans="2:4" ht="12.45" x14ac:dyDescent="0.25">
      <c r="B89" s="8"/>
      <c r="C89" s="8"/>
      <c r="D89" s="8"/>
    </row>
    <row r="90" spans="2:4" ht="12.45" x14ac:dyDescent="0.25">
      <c r="B90" s="8"/>
      <c r="C90" s="8"/>
      <c r="D90" s="8"/>
    </row>
    <row r="91" spans="2:4" ht="12.45" x14ac:dyDescent="0.25">
      <c r="B91" s="8"/>
      <c r="C91" s="8"/>
      <c r="D91" s="8"/>
    </row>
    <row r="92" spans="2:4" ht="12.45" x14ac:dyDescent="0.25">
      <c r="B92" s="8"/>
      <c r="C92" s="8"/>
      <c r="D92" s="8"/>
    </row>
    <row r="93" spans="2:4" ht="12.45" x14ac:dyDescent="0.25">
      <c r="B93" s="8"/>
      <c r="C93" s="8"/>
      <c r="D93" s="8"/>
    </row>
    <row r="94" spans="2:4" ht="12.45" x14ac:dyDescent="0.25">
      <c r="B94" s="8"/>
      <c r="C94" s="8"/>
      <c r="D94" s="8"/>
    </row>
    <row r="95" spans="2:4" ht="12.45" x14ac:dyDescent="0.25">
      <c r="B95" s="8"/>
      <c r="C95" s="8"/>
      <c r="D95" s="8"/>
    </row>
    <row r="96" spans="2:4" ht="12.45" x14ac:dyDescent="0.25">
      <c r="B96" s="8"/>
      <c r="C96" s="8"/>
      <c r="D96" s="8"/>
    </row>
    <row r="97" spans="2:4" ht="12.45" x14ac:dyDescent="0.25">
      <c r="B97" s="8"/>
      <c r="C97" s="8"/>
      <c r="D97" s="8"/>
    </row>
    <row r="98" spans="2:4" ht="12.45" x14ac:dyDescent="0.25">
      <c r="B98" s="8"/>
      <c r="C98" s="8"/>
      <c r="D98" s="8"/>
    </row>
    <row r="99" spans="2:4" ht="12.45" x14ac:dyDescent="0.25">
      <c r="B99" s="8"/>
      <c r="C99" s="8"/>
      <c r="D99" s="8"/>
    </row>
    <row r="100" spans="2:4" ht="12.45" x14ac:dyDescent="0.25">
      <c r="B100" s="8"/>
      <c r="C100" s="8"/>
      <c r="D100" s="8"/>
    </row>
    <row r="101" spans="2:4" ht="12.45" x14ac:dyDescent="0.25">
      <c r="B101" s="8"/>
      <c r="C101" s="8"/>
      <c r="D101" s="8"/>
    </row>
    <row r="102" spans="2:4" ht="12.45" x14ac:dyDescent="0.25">
      <c r="B102" s="8"/>
      <c r="C102" s="8"/>
      <c r="D102" s="8"/>
    </row>
    <row r="103" spans="2:4" ht="12.45" x14ac:dyDescent="0.25">
      <c r="B103" s="8"/>
      <c r="C103" s="8"/>
      <c r="D103" s="8"/>
    </row>
    <row r="104" spans="2:4" ht="12.45" x14ac:dyDescent="0.25">
      <c r="B104" s="8"/>
      <c r="C104" s="8"/>
      <c r="D104" s="8"/>
    </row>
    <row r="105" spans="2:4" ht="12.45" x14ac:dyDescent="0.25">
      <c r="B105" s="8"/>
      <c r="C105" s="8"/>
      <c r="D105" s="8"/>
    </row>
    <row r="106" spans="2:4" ht="12.45" x14ac:dyDescent="0.25">
      <c r="B106" s="8"/>
      <c r="C106" s="8"/>
      <c r="D106" s="8"/>
    </row>
    <row r="107" spans="2:4" ht="12.45" x14ac:dyDescent="0.25">
      <c r="B107" s="8"/>
      <c r="C107" s="8"/>
      <c r="D107" s="8"/>
    </row>
    <row r="108" spans="2:4" ht="12.45" x14ac:dyDescent="0.25">
      <c r="B108" s="8"/>
      <c r="C108" s="8"/>
      <c r="D108" s="8"/>
    </row>
    <row r="109" spans="2:4" ht="12.45" x14ac:dyDescent="0.25">
      <c r="B109" s="8"/>
      <c r="C109" s="8"/>
      <c r="D109" s="8"/>
    </row>
    <row r="110" spans="2:4" ht="12.45" x14ac:dyDescent="0.25">
      <c r="B110" s="8"/>
      <c r="C110" s="8"/>
      <c r="D110" s="8"/>
    </row>
    <row r="111" spans="2:4" ht="12.45" x14ac:dyDescent="0.25">
      <c r="B111" s="8"/>
      <c r="C111" s="8"/>
      <c r="D111" s="8"/>
    </row>
    <row r="112" spans="2:4" ht="12.45" x14ac:dyDescent="0.25">
      <c r="B112" s="8"/>
      <c r="C112" s="8"/>
      <c r="D112" s="8"/>
    </row>
    <row r="113" spans="2:4" ht="12.45" x14ac:dyDescent="0.25">
      <c r="B113" s="8"/>
      <c r="C113" s="8"/>
      <c r="D113" s="8"/>
    </row>
    <row r="114" spans="2:4" ht="12.45" x14ac:dyDescent="0.25">
      <c r="B114" s="8"/>
      <c r="C114" s="8"/>
      <c r="D114" s="8"/>
    </row>
    <row r="115" spans="2:4" ht="12.45" x14ac:dyDescent="0.25">
      <c r="B115" s="8"/>
      <c r="C115" s="8"/>
      <c r="D115" s="8"/>
    </row>
    <row r="116" spans="2:4" ht="12.45" x14ac:dyDescent="0.25">
      <c r="B116" s="8"/>
      <c r="C116" s="8"/>
      <c r="D116" s="8"/>
    </row>
    <row r="117" spans="2:4" ht="12.45" x14ac:dyDescent="0.25">
      <c r="B117" s="8"/>
      <c r="C117" s="8"/>
      <c r="D117" s="8"/>
    </row>
    <row r="118" spans="2:4" ht="12.45" x14ac:dyDescent="0.25">
      <c r="B118" s="8"/>
      <c r="C118" s="8"/>
      <c r="D118" s="8"/>
    </row>
    <row r="119" spans="2:4" ht="12.45" x14ac:dyDescent="0.25">
      <c r="B119" s="8"/>
      <c r="C119" s="8"/>
      <c r="D119" s="8"/>
    </row>
    <row r="120" spans="2:4" ht="12.45" x14ac:dyDescent="0.25">
      <c r="B120" s="8"/>
      <c r="C120" s="8"/>
      <c r="D120" s="8"/>
    </row>
    <row r="121" spans="2:4" ht="12.45" x14ac:dyDescent="0.25">
      <c r="B121" s="8"/>
      <c r="C121" s="8"/>
      <c r="D121" s="8"/>
    </row>
    <row r="122" spans="2:4" ht="12.45" x14ac:dyDescent="0.25">
      <c r="B122" s="8"/>
      <c r="C122" s="8"/>
      <c r="D122" s="8"/>
    </row>
    <row r="123" spans="2:4" ht="12.45" x14ac:dyDescent="0.25">
      <c r="B123" s="8"/>
      <c r="C123" s="8"/>
      <c r="D123" s="8"/>
    </row>
    <row r="124" spans="2:4" ht="12.45" x14ac:dyDescent="0.25">
      <c r="B124" s="8"/>
      <c r="C124" s="8"/>
      <c r="D124" s="8"/>
    </row>
    <row r="125" spans="2:4" ht="12.45" x14ac:dyDescent="0.25">
      <c r="B125" s="8"/>
      <c r="C125" s="8"/>
      <c r="D125" s="8"/>
    </row>
    <row r="126" spans="2:4" ht="12.45" x14ac:dyDescent="0.25">
      <c r="B126" s="8"/>
      <c r="C126" s="8"/>
      <c r="D126" s="8"/>
    </row>
    <row r="127" spans="2:4" ht="12.45" x14ac:dyDescent="0.25">
      <c r="B127" s="8"/>
      <c r="C127" s="8"/>
      <c r="D127" s="8"/>
    </row>
    <row r="128" spans="2:4" ht="12.45" x14ac:dyDescent="0.25">
      <c r="B128" s="8"/>
      <c r="C128" s="8"/>
      <c r="D128" s="8"/>
    </row>
    <row r="129" spans="2:4" ht="12.45" x14ac:dyDescent="0.25">
      <c r="B129" s="8"/>
      <c r="C129" s="8"/>
      <c r="D129" s="8"/>
    </row>
    <row r="130" spans="2:4" ht="12.45" x14ac:dyDescent="0.25">
      <c r="B130" s="8"/>
      <c r="C130" s="8"/>
      <c r="D130" s="8"/>
    </row>
    <row r="131" spans="2:4" ht="12.45" x14ac:dyDescent="0.25">
      <c r="B131" s="8"/>
      <c r="C131" s="8"/>
      <c r="D131" s="8"/>
    </row>
    <row r="132" spans="2:4" ht="12.45" x14ac:dyDescent="0.25">
      <c r="B132" s="8"/>
      <c r="C132" s="8"/>
      <c r="D132" s="8"/>
    </row>
    <row r="133" spans="2:4" ht="12.45" x14ac:dyDescent="0.25">
      <c r="B133" s="8"/>
      <c r="C133" s="8"/>
      <c r="D133" s="8"/>
    </row>
    <row r="134" spans="2:4" ht="12.45" x14ac:dyDescent="0.25">
      <c r="B134" s="8"/>
      <c r="C134" s="8"/>
      <c r="D134" s="8"/>
    </row>
    <row r="135" spans="2:4" ht="12.45" x14ac:dyDescent="0.25">
      <c r="B135" s="8"/>
      <c r="C135" s="8"/>
      <c r="D135" s="8"/>
    </row>
    <row r="136" spans="2:4" ht="12.45" x14ac:dyDescent="0.25">
      <c r="B136" s="8"/>
      <c r="C136" s="8"/>
      <c r="D136" s="8"/>
    </row>
    <row r="137" spans="2:4" ht="12.45" x14ac:dyDescent="0.25">
      <c r="B137" s="8"/>
      <c r="C137" s="8"/>
      <c r="D137" s="8"/>
    </row>
    <row r="138" spans="2:4" ht="12.45" x14ac:dyDescent="0.25">
      <c r="B138" s="8"/>
      <c r="C138" s="8"/>
      <c r="D138" s="8"/>
    </row>
    <row r="139" spans="2:4" ht="12.45" x14ac:dyDescent="0.25">
      <c r="B139" s="8"/>
      <c r="C139" s="8"/>
      <c r="D139" s="8"/>
    </row>
    <row r="140" spans="2:4" ht="12.45" x14ac:dyDescent="0.25">
      <c r="B140" s="8"/>
      <c r="C140" s="8"/>
      <c r="D140" s="8"/>
    </row>
    <row r="141" spans="2:4" ht="12.45" x14ac:dyDescent="0.25">
      <c r="B141" s="8"/>
      <c r="C141" s="8"/>
      <c r="D141" s="8"/>
    </row>
    <row r="142" spans="2:4" ht="12.45" x14ac:dyDescent="0.25">
      <c r="B142" s="8"/>
      <c r="C142" s="8"/>
      <c r="D142" s="8"/>
    </row>
    <row r="143" spans="2:4" ht="12.45" x14ac:dyDescent="0.25">
      <c r="B143" s="8"/>
      <c r="C143" s="8"/>
      <c r="D143" s="8"/>
    </row>
    <row r="144" spans="2:4" ht="12.45" x14ac:dyDescent="0.25">
      <c r="B144" s="8"/>
      <c r="C144" s="8"/>
      <c r="D144" s="8"/>
    </row>
    <row r="145" spans="2:4" ht="12.45" x14ac:dyDescent="0.25">
      <c r="B145" s="8"/>
      <c r="C145" s="8"/>
      <c r="D145" s="8"/>
    </row>
    <row r="146" spans="2:4" ht="12.45" x14ac:dyDescent="0.25">
      <c r="B146" s="8"/>
      <c r="C146" s="8"/>
      <c r="D146" s="8"/>
    </row>
    <row r="147" spans="2:4" ht="12.45" x14ac:dyDescent="0.25">
      <c r="B147" s="8"/>
      <c r="C147" s="8"/>
      <c r="D147" s="8"/>
    </row>
    <row r="148" spans="2:4" ht="12.45" x14ac:dyDescent="0.25">
      <c r="B148" s="8"/>
      <c r="C148" s="8"/>
      <c r="D148" s="8"/>
    </row>
    <row r="149" spans="2:4" ht="12.45" x14ac:dyDescent="0.25">
      <c r="B149" s="8"/>
      <c r="C149" s="8"/>
      <c r="D149" s="8"/>
    </row>
    <row r="150" spans="2:4" ht="12.45" x14ac:dyDescent="0.25">
      <c r="B150" s="8"/>
      <c r="C150" s="8"/>
      <c r="D150" s="8"/>
    </row>
    <row r="151" spans="2:4" ht="12.45" x14ac:dyDescent="0.25">
      <c r="B151" s="8"/>
      <c r="C151" s="8"/>
      <c r="D151" s="8"/>
    </row>
    <row r="152" spans="2:4" ht="12.45" x14ac:dyDescent="0.25">
      <c r="B152" s="8"/>
      <c r="C152" s="8"/>
      <c r="D152" s="8"/>
    </row>
    <row r="153" spans="2:4" ht="12.45" x14ac:dyDescent="0.25">
      <c r="B153" s="8"/>
      <c r="C153" s="8"/>
      <c r="D153" s="8"/>
    </row>
    <row r="154" spans="2:4" ht="12.45" x14ac:dyDescent="0.25">
      <c r="B154" s="8"/>
      <c r="C154" s="8"/>
      <c r="D154" s="8"/>
    </row>
    <row r="155" spans="2:4" ht="12.45" x14ac:dyDescent="0.25">
      <c r="B155" s="8"/>
      <c r="C155" s="8"/>
      <c r="D155" s="8"/>
    </row>
    <row r="156" spans="2:4" ht="12.45" x14ac:dyDescent="0.25">
      <c r="B156" s="8"/>
      <c r="C156" s="8"/>
      <c r="D156" s="8"/>
    </row>
    <row r="157" spans="2:4" ht="12.45" x14ac:dyDescent="0.25">
      <c r="B157" s="8"/>
      <c r="C157" s="8"/>
      <c r="D157" s="8"/>
    </row>
    <row r="158" spans="2:4" ht="12.45" x14ac:dyDescent="0.25">
      <c r="B158" s="8"/>
      <c r="C158" s="8"/>
      <c r="D158" s="8"/>
    </row>
    <row r="159" spans="2:4" ht="12.45" x14ac:dyDescent="0.25">
      <c r="B159" s="8"/>
      <c r="C159" s="8"/>
      <c r="D159" s="8"/>
    </row>
    <row r="160" spans="2:4" ht="12.45" x14ac:dyDescent="0.25">
      <c r="B160" s="8"/>
      <c r="C160" s="8"/>
      <c r="D160" s="8"/>
    </row>
    <row r="161" spans="2:4" ht="12.45" x14ac:dyDescent="0.25">
      <c r="B161" s="8"/>
      <c r="C161" s="8"/>
      <c r="D161" s="8"/>
    </row>
    <row r="162" spans="2:4" ht="12.45" x14ac:dyDescent="0.25">
      <c r="B162" s="8"/>
      <c r="C162" s="8"/>
      <c r="D162" s="8"/>
    </row>
    <row r="163" spans="2:4" ht="12.45" x14ac:dyDescent="0.25">
      <c r="B163" s="8"/>
      <c r="C163" s="8"/>
      <c r="D163" s="8"/>
    </row>
    <row r="164" spans="2:4" ht="12.45" x14ac:dyDescent="0.25">
      <c r="B164" s="8"/>
      <c r="C164" s="8"/>
      <c r="D164" s="8"/>
    </row>
    <row r="165" spans="2:4" ht="12.45" x14ac:dyDescent="0.25">
      <c r="B165" s="8"/>
      <c r="C165" s="8"/>
      <c r="D165" s="8"/>
    </row>
    <row r="166" spans="2:4" ht="12.45" x14ac:dyDescent="0.25">
      <c r="B166" s="8"/>
      <c r="C166" s="8"/>
      <c r="D166" s="8"/>
    </row>
    <row r="167" spans="2:4" ht="12.45" x14ac:dyDescent="0.25">
      <c r="B167" s="8"/>
      <c r="C167" s="8"/>
      <c r="D167" s="8"/>
    </row>
    <row r="168" spans="2:4" ht="12.45" x14ac:dyDescent="0.25">
      <c r="B168" s="8"/>
      <c r="C168" s="8"/>
      <c r="D168" s="8"/>
    </row>
    <row r="169" spans="2:4" ht="12.45" x14ac:dyDescent="0.25">
      <c r="B169" s="8"/>
      <c r="C169" s="8"/>
      <c r="D169" s="8"/>
    </row>
    <row r="170" spans="2:4" ht="12.45" x14ac:dyDescent="0.25">
      <c r="B170" s="8"/>
      <c r="C170" s="8"/>
      <c r="D170" s="8"/>
    </row>
    <row r="171" spans="2:4" ht="12.45" x14ac:dyDescent="0.25">
      <c r="B171" s="8"/>
      <c r="C171" s="8"/>
      <c r="D171" s="8"/>
    </row>
    <row r="172" spans="2:4" ht="12.45" x14ac:dyDescent="0.25">
      <c r="B172" s="8"/>
      <c r="C172" s="8"/>
      <c r="D172" s="8"/>
    </row>
    <row r="173" spans="2:4" ht="12.45" x14ac:dyDescent="0.25">
      <c r="B173" s="8"/>
      <c r="C173" s="8"/>
      <c r="D173" s="8"/>
    </row>
    <row r="174" spans="2:4" ht="12.45" x14ac:dyDescent="0.25">
      <c r="B174" s="8"/>
      <c r="C174" s="8"/>
      <c r="D174" s="8"/>
    </row>
    <row r="175" spans="2:4" ht="12.45" x14ac:dyDescent="0.25">
      <c r="B175" s="8"/>
      <c r="C175" s="8"/>
      <c r="D175" s="8"/>
    </row>
    <row r="176" spans="2:4" ht="12.45" x14ac:dyDescent="0.25">
      <c r="B176" s="8"/>
      <c r="C176" s="8"/>
      <c r="D176" s="8"/>
    </row>
    <row r="177" spans="2:4" ht="12.45" x14ac:dyDescent="0.25">
      <c r="B177" s="8"/>
      <c r="C177" s="8"/>
      <c r="D177" s="8"/>
    </row>
    <row r="178" spans="2:4" ht="12.45" x14ac:dyDescent="0.25">
      <c r="B178" s="8"/>
      <c r="C178" s="8"/>
      <c r="D178" s="8"/>
    </row>
    <row r="179" spans="2:4" ht="12.45" x14ac:dyDescent="0.25">
      <c r="B179" s="8"/>
      <c r="C179" s="8"/>
      <c r="D179" s="8"/>
    </row>
    <row r="180" spans="2:4" ht="12.45" x14ac:dyDescent="0.25">
      <c r="B180" s="8"/>
      <c r="C180" s="8"/>
      <c r="D180" s="8"/>
    </row>
    <row r="181" spans="2:4" ht="12.45" x14ac:dyDescent="0.25">
      <c r="B181" s="8"/>
      <c r="C181" s="8"/>
      <c r="D181" s="8"/>
    </row>
    <row r="182" spans="2:4" ht="12.45" x14ac:dyDescent="0.25">
      <c r="B182" s="8"/>
      <c r="C182" s="8"/>
      <c r="D182" s="8"/>
    </row>
    <row r="183" spans="2:4" ht="12.45" x14ac:dyDescent="0.25">
      <c r="B183" s="8"/>
      <c r="C183" s="8"/>
      <c r="D183" s="8"/>
    </row>
    <row r="184" spans="2:4" ht="12.45" x14ac:dyDescent="0.25">
      <c r="B184" s="8"/>
      <c r="C184" s="8"/>
      <c r="D184" s="8"/>
    </row>
    <row r="185" spans="2:4" ht="12.45" x14ac:dyDescent="0.25">
      <c r="B185" s="8"/>
      <c r="C185" s="8"/>
      <c r="D185" s="8"/>
    </row>
    <row r="186" spans="2:4" ht="12.45" x14ac:dyDescent="0.25">
      <c r="B186" s="8"/>
      <c r="C186" s="8"/>
      <c r="D186" s="8"/>
    </row>
    <row r="187" spans="2:4" ht="12.45" x14ac:dyDescent="0.25">
      <c r="B187" s="8"/>
      <c r="C187" s="8"/>
      <c r="D187" s="8"/>
    </row>
    <row r="188" spans="2:4" ht="12.45" x14ac:dyDescent="0.25">
      <c r="B188" s="8"/>
      <c r="C188" s="8"/>
      <c r="D188" s="8"/>
    </row>
    <row r="189" spans="2:4" ht="12.45" x14ac:dyDescent="0.25">
      <c r="B189" s="8"/>
      <c r="C189" s="8"/>
      <c r="D189" s="8"/>
    </row>
    <row r="190" spans="2:4" ht="12.45" x14ac:dyDescent="0.25">
      <c r="B190" s="8"/>
      <c r="C190" s="8"/>
      <c r="D190" s="8"/>
    </row>
    <row r="191" spans="2:4" ht="12.45" x14ac:dyDescent="0.25">
      <c r="B191" s="8"/>
      <c r="C191" s="8"/>
      <c r="D191" s="8"/>
    </row>
    <row r="192" spans="2:4" ht="12.45" x14ac:dyDescent="0.25">
      <c r="B192" s="8"/>
      <c r="C192" s="8"/>
      <c r="D192" s="8"/>
    </row>
    <row r="193" spans="2:4" ht="12.45" x14ac:dyDescent="0.25">
      <c r="B193" s="8"/>
      <c r="C193" s="8"/>
      <c r="D193" s="8"/>
    </row>
    <row r="194" spans="2:4" ht="12.45" x14ac:dyDescent="0.25">
      <c r="B194" s="8"/>
      <c r="C194" s="8"/>
      <c r="D194" s="8"/>
    </row>
    <row r="195" spans="2:4" ht="12.45" x14ac:dyDescent="0.25">
      <c r="B195" s="8"/>
      <c r="C195" s="8"/>
      <c r="D195" s="8"/>
    </row>
    <row r="196" spans="2:4" ht="12.45" x14ac:dyDescent="0.25">
      <c r="B196" s="8"/>
      <c r="C196" s="8"/>
      <c r="D196" s="8"/>
    </row>
    <row r="197" spans="2:4" ht="12.45" x14ac:dyDescent="0.25">
      <c r="B197" s="8"/>
      <c r="C197" s="8"/>
      <c r="D197" s="8"/>
    </row>
    <row r="198" spans="2:4" ht="12.45" x14ac:dyDescent="0.25">
      <c r="B198" s="8"/>
      <c r="C198" s="8"/>
      <c r="D198" s="8"/>
    </row>
    <row r="199" spans="2:4" ht="12.45" x14ac:dyDescent="0.25">
      <c r="B199" s="8"/>
      <c r="C199" s="8"/>
      <c r="D199" s="8"/>
    </row>
    <row r="200" spans="2:4" ht="12.45" x14ac:dyDescent="0.25">
      <c r="B200" s="8"/>
      <c r="C200" s="8"/>
      <c r="D200" s="8"/>
    </row>
  </sheetData>
  <conditionalFormatting sqref="A11:E200">
    <cfRule type="expression" dxfId="4" priority="1" stopIfTrue="1">
      <formula>AND($B11&lt;&gt;"",$C11&lt;&gt;"",$C11&lt;$B11)</formula>
    </cfRule>
  </conditionalFormatting>
  <dataValidations count="6">
    <dataValidation type="decimal" allowBlank="1" showDropDown="1" showErrorMessage="1" sqref="B4:B5" xr:uid="{00000000-0002-0000-0100-000000000000}">
      <formula1>1</formula1>
      <formula2>14</formula2>
    </dataValidation>
    <dataValidation type="decimal" allowBlank="1" showDropDown="1" sqref="D11:D200" xr:uid="{00000000-0002-0000-0100-000001000000}">
      <formula1>0</formula1>
      <formula2>10</formula2>
    </dataValidation>
    <dataValidation type="decimal" allowBlank="1" showDropDown="1" showErrorMessage="1" sqref="B2" xr:uid="{00000000-0002-0000-0100-000002000000}">
      <formula1>2000</formula1>
      <formula2>2100</formula2>
    </dataValidation>
    <dataValidation type="list" allowBlank="1" sqref="B6" xr:uid="{00000000-0002-0000-0100-000003000000}">
      <formula1>"Hold,Raise,Lower,Close-out"</formula1>
    </dataValidation>
    <dataValidation type="list" allowBlank="1" sqref="B7" xr:uid="{00000000-0002-0000-0100-000004000000}">
      <formula1>"None,Value-add,% Off,Package"</formula1>
    </dataValidation>
    <dataValidation type="custom" allowBlank="1" showDropDown="1" sqref="B11:C200" xr:uid="{00000000-0002-0000-0100-000005000000}">
      <formula1>OR(NOT(ISERROR(DATEVALUE(B11))), AND(ISNUMBER(B11), LEFT(CELL("format", B11))="D"))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56"/>
  <sheetViews>
    <sheetView workbookViewId="0">
      <pane ySplit="4" topLeftCell="A5" activePane="bottomLeft" state="frozen"/>
      <selection pane="bottomLeft" activeCell="B6" sqref="B6"/>
    </sheetView>
  </sheetViews>
  <sheetFormatPr defaultColWidth="12.6328125" defaultRowHeight="15.8" customHeight="1" x14ac:dyDescent="0.25"/>
  <cols>
    <col min="1" max="1" width="19.7265625" customWidth="1"/>
    <col min="2" max="2" width="8.90625" customWidth="1"/>
    <col min="3" max="3" width="7" customWidth="1"/>
    <col min="4" max="4" width="14.90625" customWidth="1"/>
    <col min="5" max="5" width="19.7265625" customWidth="1"/>
    <col min="6" max="6" width="22.453125" customWidth="1"/>
    <col min="7" max="7" width="25.6328125" customWidth="1"/>
    <col min="8" max="8" width="20.6328125" customWidth="1"/>
    <col min="9" max="9" width="27.6328125" customWidth="1"/>
    <col min="10" max="10" width="24.453125" customWidth="1"/>
  </cols>
  <sheetData>
    <row r="1" spans="1:10" ht="15.8" customHeight="1" x14ac:dyDescent="0.4">
      <c r="A1" s="3" t="s">
        <v>24</v>
      </c>
    </row>
    <row r="4" spans="1:10" ht="15.8" customHeight="1" x14ac:dyDescent="0.25">
      <c r="A4" s="7" t="s">
        <v>25</v>
      </c>
      <c r="B4" s="7" t="s">
        <v>26</v>
      </c>
      <c r="C4" s="7" t="s">
        <v>27</v>
      </c>
      <c r="D4" s="7" t="s">
        <v>28</v>
      </c>
      <c r="E4" s="7" t="s">
        <v>19</v>
      </c>
      <c r="F4" s="7" t="s">
        <v>29</v>
      </c>
      <c r="G4" s="7" t="s">
        <v>30</v>
      </c>
      <c r="H4" s="7" t="s">
        <v>31</v>
      </c>
      <c r="I4" s="7" t="s">
        <v>32</v>
      </c>
      <c r="J4" s="7" t="s">
        <v>33</v>
      </c>
    </row>
    <row r="5" spans="1:10" ht="15.8" customHeight="1" x14ac:dyDescent="0.25">
      <c r="A5" s="11">
        <f>DATE(SETUP!$B$2,1,1)+MOD(8-WEEKDAY(DATE(SETUP!$B$2,1,1),2),7)</f>
        <v>46027</v>
      </c>
      <c r="B5" s="8" t="str">
        <f t="shared" ref="B5:B56" si="0">IF($A5="","",TEXT($A5,"mmmm"))</f>
        <v>January</v>
      </c>
      <c r="C5" s="12"/>
      <c r="D5" s="8" t="str">
        <f ca="1">IFERROR(__xludf.DUMMYFUNCTION("IF($A5="""","""",IFERROR(TEXTJOIN("", "",TRUE,FILTER(EVENTS_COMP!$A$3:$A$200,(EVENTS_COMP!$B$3:$B$200&lt;=$A5+6)*(EVENTS_COMP!$C$3:$C$200&gt;=$A5))),""""))"),"")</f>
        <v/>
      </c>
      <c r="E5" s="12" t="str">
        <f>IF($A5="","",SETUP!$B$6)</f>
        <v>Hold</v>
      </c>
      <c r="F5" s="8" t="str">
        <f>IF($A5="","", "Weekdays "&amp;SETUP!$B$4&amp;" / Fri–Sat "&amp;SETUP!$B$5 )</f>
        <v>Weekdays 1 / Fri–Sat 2</v>
      </c>
      <c r="G5" s="12" t="str">
        <f>IF($A5="","",SETUP!$B$7)</f>
        <v>None</v>
      </c>
      <c r="H5" s="12"/>
      <c r="I5" s="12"/>
      <c r="J5" s="12"/>
    </row>
    <row r="6" spans="1:10" ht="15.8" customHeight="1" x14ac:dyDescent="0.25">
      <c r="A6" s="11">
        <f t="shared" ref="A6:A56" si="1">A5+7</f>
        <v>46034</v>
      </c>
      <c r="B6" s="8" t="str">
        <f t="shared" si="0"/>
        <v>January</v>
      </c>
      <c r="C6" s="12"/>
      <c r="D6" s="8" t="str">
        <f ca="1">IFERROR(__xludf.DUMMYFUNCTION("IF($A6="""","""",IFERROR(TEXTJOIN("", "",TRUE,FILTER(EVENTS_COMP!$A$3:$A$200,(EVENTS_COMP!$B$3:$B$200&lt;=$A6+6)*(EVENTS_COMP!$C$3:$C$200&gt;=$A6))),""""))"),"")</f>
        <v/>
      </c>
      <c r="E6" s="12" t="str">
        <f>IF($A6="","",SETUP!$B$6)</f>
        <v>Hold</v>
      </c>
      <c r="F6" s="8" t="str">
        <f>IF($A6="","", "Weekdays "&amp;SETUP!$B$4&amp;" / Fri–Sat "&amp;SETUP!$B$5 )</f>
        <v>Weekdays 1 / Fri–Sat 2</v>
      </c>
      <c r="G6" s="12" t="str">
        <f>IF($A6="","",SETUP!$B$7)</f>
        <v>None</v>
      </c>
      <c r="H6" s="12"/>
      <c r="I6" s="12"/>
      <c r="J6" s="12"/>
    </row>
    <row r="7" spans="1:10" ht="15.8" customHeight="1" x14ac:dyDescent="0.25">
      <c r="A7" s="11">
        <f t="shared" si="1"/>
        <v>46041</v>
      </c>
      <c r="B7" s="8" t="str">
        <f t="shared" si="0"/>
        <v>January</v>
      </c>
      <c r="C7" s="12"/>
      <c r="D7" s="8" t="str">
        <f ca="1">IFERROR(__xludf.DUMMYFUNCTION("IF($A7="""","""",IFERROR(TEXTJOIN("", "",TRUE,FILTER(EVENTS_COMP!$A$3:$A$200,(EVENTS_COMP!$B$3:$B$200&lt;=$A7+6)*(EVENTS_COMP!$C$3:$C$200&gt;=$A7))),""""))"),"")</f>
        <v/>
      </c>
      <c r="E7" s="12" t="str">
        <f>IF($A7="","",SETUP!$B$6)</f>
        <v>Hold</v>
      </c>
      <c r="F7" s="8" t="str">
        <f>IF($A7="","", "Weekdays "&amp;SETUP!$B$4&amp;" / Fri–Sat "&amp;SETUP!$B$5 )</f>
        <v>Weekdays 1 / Fri–Sat 2</v>
      </c>
      <c r="G7" s="12" t="str">
        <f>IF($A7="","",SETUP!$B$7)</f>
        <v>None</v>
      </c>
      <c r="H7" s="12"/>
      <c r="I7" s="12"/>
      <c r="J7" s="12"/>
    </row>
    <row r="8" spans="1:10" ht="15.8" customHeight="1" x14ac:dyDescent="0.25">
      <c r="A8" s="11">
        <f t="shared" si="1"/>
        <v>46048</v>
      </c>
      <c r="B8" s="8" t="str">
        <f t="shared" si="0"/>
        <v>January</v>
      </c>
      <c r="C8" s="12"/>
      <c r="D8" s="8" t="str">
        <f ca="1">IFERROR(__xludf.DUMMYFUNCTION("IF($A8="""","""",IFERROR(TEXTJOIN("", "",TRUE,FILTER(EVENTS_COMP!$A$3:$A$200,(EVENTS_COMP!$B$3:$B$200&lt;=$A8+6)*(EVENTS_COMP!$C$3:$C$200&gt;=$A8))),""""))"),"")</f>
        <v/>
      </c>
      <c r="E8" s="12" t="str">
        <f>IF($A8="","",SETUP!$B$6)</f>
        <v>Hold</v>
      </c>
      <c r="F8" s="8" t="str">
        <f>IF($A8="","", "Weekdays "&amp;SETUP!$B$4&amp;" / Fri–Sat "&amp;SETUP!$B$5 )</f>
        <v>Weekdays 1 / Fri–Sat 2</v>
      </c>
      <c r="G8" s="12" t="str">
        <f>IF($A8="","",SETUP!$B$7)</f>
        <v>None</v>
      </c>
      <c r="H8" s="12"/>
      <c r="I8" s="12"/>
      <c r="J8" s="12"/>
    </row>
    <row r="9" spans="1:10" ht="15.8" customHeight="1" x14ac:dyDescent="0.25">
      <c r="A9" s="11">
        <f t="shared" si="1"/>
        <v>46055</v>
      </c>
      <c r="B9" s="8" t="str">
        <f t="shared" si="0"/>
        <v>February</v>
      </c>
      <c r="C9" s="12"/>
      <c r="D9" s="8" t="str">
        <f ca="1">IFERROR(__xludf.DUMMYFUNCTION("IF($A9="""","""",IFERROR(TEXTJOIN("", "",TRUE,FILTER(EVENTS_COMP!$A$3:$A$200,(EVENTS_COMP!$B$3:$B$200&lt;=$A9+6)*(EVENTS_COMP!$C$3:$C$200&gt;=$A9))),""""))"),"")</f>
        <v/>
      </c>
      <c r="E9" s="12" t="str">
        <f>IF($A9="","",SETUP!$B$6)</f>
        <v>Hold</v>
      </c>
      <c r="F9" s="8" t="str">
        <f>IF($A9="","", "Weekdays "&amp;SETUP!$B$4&amp;" / Fri–Sat "&amp;SETUP!$B$5 )</f>
        <v>Weekdays 1 / Fri–Sat 2</v>
      </c>
      <c r="G9" s="12" t="str">
        <f>IF($A9="","",SETUP!$B$7)</f>
        <v>None</v>
      </c>
      <c r="H9" s="12"/>
      <c r="I9" s="12"/>
      <c r="J9" s="12"/>
    </row>
    <row r="10" spans="1:10" ht="15.8" customHeight="1" x14ac:dyDescent="0.25">
      <c r="A10" s="11">
        <f t="shared" si="1"/>
        <v>46062</v>
      </c>
      <c r="B10" s="8" t="str">
        <f t="shared" si="0"/>
        <v>February</v>
      </c>
      <c r="C10" s="12"/>
      <c r="D10" s="8" t="str">
        <f ca="1">IFERROR(__xludf.DUMMYFUNCTION("IF($A10="""","""",IFERROR(TEXTJOIN("", "",TRUE,FILTER(EVENTS_COMP!$A$3:$A$200,(EVENTS_COMP!$B$3:$B$200&lt;=$A10+6)*(EVENTS_COMP!$C$3:$C$200&gt;=$A10))),""""))"),"")</f>
        <v/>
      </c>
      <c r="E10" s="12" t="str">
        <f>IF($A10="","",SETUP!$B$6)</f>
        <v>Hold</v>
      </c>
      <c r="F10" s="8" t="str">
        <f>IF($A10="","", "Weekdays "&amp;SETUP!$B$4&amp;" / Fri–Sat "&amp;SETUP!$B$5 )</f>
        <v>Weekdays 1 / Fri–Sat 2</v>
      </c>
      <c r="G10" s="12" t="str">
        <f>IF($A10="","",SETUP!$B$7)</f>
        <v>None</v>
      </c>
      <c r="H10" s="12"/>
      <c r="I10" s="12"/>
      <c r="J10" s="12"/>
    </row>
    <row r="11" spans="1:10" ht="15.8" customHeight="1" x14ac:dyDescent="0.25">
      <c r="A11" s="11">
        <f t="shared" si="1"/>
        <v>46069</v>
      </c>
      <c r="B11" s="8" t="str">
        <f t="shared" si="0"/>
        <v>February</v>
      </c>
      <c r="C11" s="12"/>
      <c r="D11" s="8" t="str">
        <f ca="1">IFERROR(__xludf.DUMMYFUNCTION("IF($A11="""","""",IFERROR(TEXTJOIN("", "",TRUE,FILTER(EVENTS_COMP!$A$3:$A$200,(EVENTS_COMP!$B$3:$B$200&lt;=$A11+6)*(EVENTS_COMP!$C$3:$C$200&gt;=$A11))),""""))"),"")</f>
        <v/>
      </c>
      <c r="E11" s="12" t="str">
        <f>IF($A11="","",SETUP!$B$6)</f>
        <v>Hold</v>
      </c>
      <c r="F11" s="8" t="str">
        <f>IF($A11="","", "Weekdays "&amp;SETUP!$B$4&amp;" / Fri–Sat "&amp;SETUP!$B$5 )</f>
        <v>Weekdays 1 / Fri–Sat 2</v>
      </c>
      <c r="G11" s="12" t="str">
        <f>IF($A11="","",SETUP!$B$7)</f>
        <v>None</v>
      </c>
      <c r="H11" s="12"/>
      <c r="I11" s="12"/>
      <c r="J11" s="12"/>
    </row>
    <row r="12" spans="1:10" ht="15.8" customHeight="1" x14ac:dyDescent="0.25">
      <c r="A12" s="11">
        <f t="shared" si="1"/>
        <v>46076</v>
      </c>
      <c r="B12" s="8" t="str">
        <f t="shared" si="0"/>
        <v>February</v>
      </c>
      <c r="C12" s="12"/>
      <c r="D12" s="8" t="str">
        <f ca="1">IFERROR(__xludf.DUMMYFUNCTION("IF($A12="""","""",IFERROR(TEXTJOIN("", "",TRUE,FILTER(EVENTS_COMP!$A$3:$A$200,(EVENTS_COMP!$B$3:$B$200&lt;=$A12+6)*(EVENTS_COMP!$C$3:$C$200&gt;=$A12))),""""))"),"")</f>
        <v/>
      </c>
      <c r="E12" s="12" t="str">
        <f>IF($A12="","",SETUP!$B$6)</f>
        <v>Hold</v>
      </c>
      <c r="F12" s="8" t="str">
        <f>IF($A12="","", "Weekdays "&amp;SETUP!$B$4&amp;" / Fri–Sat "&amp;SETUP!$B$5 )</f>
        <v>Weekdays 1 / Fri–Sat 2</v>
      </c>
      <c r="G12" s="12" t="str">
        <f>IF($A12="","",SETUP!$B$7)</f>
        <v>None</v>
      </c>
      <c r="H12" s="12"/>
      <c r="I12" s="12"/>
      <c r="J12" s="12"/>
    </row>
    <row r="13" spans="1:10" ht="15.8" customHeight="1" x14ac:dyDescent="0.25">
      <c r="A13" s="11">
        <f t="shared" si="1"/>
        <v>46083</v>
      </c>
      <c r="B13" s="8" t="str">
        <f t="shared" si="0"/>
        <v>March</v>
      </c>
      <c r="C13" s="12"/>
      <c r="D13" s="8" t="str">
        <f ca="1">IFERROR(__xludf.DUMMYFUNCTION("IF($A13="""","""",IFERROR(TEXTJOIN("", "",TRUE,FILTER(EVENTS_COMP!$A$3:$A$200,(EVENTS_COMP!$B$3:$B$200&lt;=$A13+6)*(EVENTS_COMP!$C$3:$C$200&gt;=$A13))),""""))"),"")</f>
        <v/>
      </c>
      <c r="E13" s="12" t="str">
        <f>IF($A13="","",SETUP!$B$6)</f>
        <v>Hold</v>
      </c>
      <c r="F13" s="8" t="str">
        <f>IF($A13="","", "Weekdays "&amp;SETUP!$B$4&amp;" / Fri–Sat "&amp;SETUP!$B$5 )</f>
        <v>Weekdays 1 / Fri–Sat 2</v>
      </c>
      <c r="G13" s="12" t="str">
        <f>IF($A13="","",SETUP!$B$7)</f>
        <v>None</v>
      </c>
      <c r="H13" s="12"/>
      <c r="I13" s="12"/>
      <c r="J13" s="12"/>
    </row>
    <row r="14" spans="1:10" ht="15.8" customHeight="1" x14ac:dyDescent="0.25">
      <c r="A14" s="11">
        <f t="shared" si="1"/>
        <v>46090</v>
      </c>
      <c r="B14" s="8" t="str">
        <f t="shared" si="0"/>
        <v>March</v>
      </c>
      <c r="C14" s="12"/>
      <c r="D14" s="8" t="str">
        <f ca="1">IFERROR(__xludf.DUMMYFUNCTION("IF($A14="""","""",IFERROR(TEXTJOIN("", "",TRUE,FILTER(EVENTS_COMP!$A$3:$A$200,(EVENTS_COMP!$B$3:$B$200&lt;=$A14+6)*(EVENTS_COMP!$C$3:$C$200&gt;=$A14))),""""))"),"")</f>
        <v/>
      </c>
      <c r="E14" s="12" t="str">
        <f>IF($A14="","",SETUP!$B$6)</f>
        <v>Hold</v>
      </c>
      <c r="F14" s="8" t="str">
        <f>IF($A14="","", "Weekdays "&amp;SETUP!$B$4&amp;" / Fri–Sat "&amp;SETUP!$B$5 )</f>
        <v>Weekdays 1 / Fri–Sat 2</v>
      </c>
      <c r="G14" s="12" t="str">
        <f>IF($A14="","",SETUP!$B$7)</f>
        <v>None</v>
      </c>
      <c r="H14" s="12"/>
      <c r="I14" s="12"/>
      <c r="J14" s="12"/>
    </row>
    <row r="15" spans="1:10" ht="15.8" customHeight="1" x14ac:dyDescent="0.25">
      <c r="A15" s="11">
        <f t="shared" si="1"/>
        <v>46097</v>
      </c>
      <c r="B15" s="8" t="str">
        <f t="shared" si="0"/>
        <v>March</v>
      </c>
      <c r="C15" s="12"/>
      <c r="D15" s="8" t="str">
        <f ca="1">IFERROR(__xludf.DUMMYFUNCTION("IF($A15="""","""",IFERROR(TEXTJOIN("", "",TRUE,FILTER(EVENTS_COMP!$A$3:$A$200,(EVENTS_COMP!$B$3:$B$200&lt;=$A15+6)*(EVENTS_COMP!$C$3:$C$200&gt;=$A15))),""""))"),"")</f>
        <v/>
      </c>
      <c r="E15" s="12" t="str">
        <f>IF($A15="","",SETUP!$B$6)</f>
        <v>Hold</v>
      </c>
      <c r="F15" s="8" t="str">
        <f>IF($A15="","", "Weekdays "&amp;SETUP!$B$4&amp;" / Fri–Sat "&amp;SETUP!$B$5 )</f>
        <v>Weekdays 1 / Fri–Sat 2</v>
      </c>
      <c r="G15" s="12" t="str">
        <f>IF($A15="","",SETUP!$B$7)</f>
        <v>None</v>
      </c>
      <c r="H15" s="12"/>
      <c r="I15" s="12"/>
      <c r="J15" s="12"/>
    </row>
    <row r="16" spans="1:10" ht="15.8" customHeight="1" x14ac:dyDescent="0.25">
      <c r="A16" s="11">
        <f t="shared" si="1"/>
        <v>46104</v>
      </c>
      <c r="B16" s="8" t="str">
        <f t="shared" si="0"/>
        <v>March</v>
      </c>
      <c r="C16" s="12"/>
      <c r="D16" s="8" t="str">
        <f ca="1">IFERROR(__xludf.DUMMYFUNCTION("IF($A16="""","""",IFERROR(TEXTJOIN("", "",TRUE,FILTER(EVENTS_COMP!$A$3:$A$200,(EVENTS_COMP!$B$3:$B$200&lt;=$A16+6)*(EVENTS_COMP!$C$3:$C$200&gt;=$A16))),""""))"),"")</f>
        <v/>
      </c>
      <c r="E16" s="12" t="str">
        <f>IF($A16="","",SETUP!$B$6)</f>
        <v>Hold</v>
      </c>
      <c r="F16" s="8" t="str">
        <f>IF($A16="","", "Weekdays "&amp;SETUP!$B$4&amp;" / Fri–Sat "&amp;SETUP!$B$5 )</f>
        <v>Weekdays 1 / Fri–Sat 2</v>
      </c>
      <c r="G16" s="12" t="str">
        <f>IF($A16="","",SETUP!$B$7)</f>
        <v>None</v>
      </c>
      <c r="H16" s="12"/>
      <c r="I16" s="12"/>
      <c r="J16" s="12"/>
    </row>
    <row r="17" spans="1:10" ht="15.8" customHeight="1" x14ac:dyDescent="0.25">
      <c r="A17" s="11">
        <f t="shared" si="1"/>
        <v>46111</v>
      </c>
      <c r="B17" s="8" t="str">
        <f t="shared" si="0"/>
        <v>March</v>
      </c>
      <c r="C17" s="12"/>
      <c r="D17" s="8" t="str">
        <f ca="1">IFERROR(__xludf.DUMMYFUNCTION("IF($A17="""","""",IFERROR(TEXTJOIN("", "",TRUE,FILTER(EVENTS_COMP!$A$3:$A$200,(EVENTS_COMP!$B$3:$B$200&lt;=$A17+6)*(EVENTS_COMP!$C$3:$C$200&gt;=$A17))),""""))"),"")</f>
        <v/>
      </c>
      <c r="E17" s="12" t="str">
        <f>IF($A17="","",SETUP!$B$6)</f>
        <v>Hold</v>
      </c>
      <c r="F17" s="8" t="str">
        <f>IF($A17="","", "Weekdays "&amp;SETUP!$B$4&amp;" / Fri–Sat "&amp;SETUP!$B$5 )</f>
        <v>Weekdays 1 / Fri–Sat 2</v>
      </c>
      <c r="G17" s="12" t="str">
        <f>IF($A17="","",SETUP!$B$7)</f>
        <v>None</v>
      </c>
      <c r="H17" s="12"/>
      <c r="I17" s="12"/>
      <c r="J17" s="12"/>
    </row>
    <row r="18" spans="1:10" ht="15.8" customHeight="1" x14ac:dyDescent="0.25">
      <c r="A18" s="11">
        <f t="shared" si="1"/>
        <v>46118</v>
      </c>
      <c r="B18" s="8" t="str">
        <f t="shared" si="0"/>
        <v>April</v>
      </c>
      <c r="C18" s="12"/>
      <c r="D18" s="8" t="str">
        <f ca="1">IFERROR(__xludf.DUMMYFUNCTION("IF($A18="""","""",IFERROR(TEXTJOIN("", "",TRUE,FILTER(EVENTS_COMP!$A$3:$A$200,(EVENTS_COMP!$B$3:$B$200&lt;=$A18+6)*(EVENTS_COMP!$C$3:$C$200&gt;=$A18))),""""))"),"")</f>
        <v/>
      </c>
      <c r="E18" s="12" t="str">
        <f>IF($A18="","",SETUP!$B$6)</f>
        <v>Hold</v>
      </c>
      <c r="F18" s="8" t="str">
        <f>IF($A18="","", "Weekdays "&amp;SETUP!$B$4&amp;" / Fri–Sat "&amp;SETUP!$B$5 )</f>
        <v>Weekdays 1 / Fri–Sat 2</v>
      </c>
      <c r="G18" s="12" t="str">
        <f>IF($A18="","",SETUP!$B$7)</f>
        <v>None</v>
      </c>
      <c r="H18" s="12"/>
      <c r="I18" s="12"/>
      <c r="J18" s="12"/>
    </row>
    <row r="19" spans="1:10" ht="15.8" customHeight="1" x14ac:dyDescent="0.25">
      <c r="A19" s="11">
        <f t="shared" si="1"/>
        <v>46125</v>
      </c>
      <c r="B19" s="8" t="str">
        <f t="shared" si="0"/>
        <v>April</v>
      </c>
      <c r="C19" s="12"/>
      <c r="D19" s="8" t="str">
        <f ca="1">IFERROR(__xludf.DUMMYFUNCTION("IF($A19="""","""",IFERROR(TEXTJOIN("", "",TRUE,FILTER(EVENTS_COMP!$A$3:$A$200,(EVENTS_COMP!$B$3:$B$200&lt;=$A19+6)*(EVENTS_COMP!$C$3:$C$200&gt;=$A19))),""""))"),"")</f>
        <v/>
      </c>
      <c r="E19" s="12" t="str">
        <f>IF($A19="","",SETUP!$B$6)</f>
        <v>Hold</v>
      </c>
      <c r="F19" s="8" t="str">
        <f>IF($A19="","", "Weekdays "&amp;SETUP!$B$4&amp;" / Fri–Sat "&amp;SETUP!$B$5 )</f>
        <v>Weekdays 1 / Fri–Sat 2</v>
      </c>
      <c r="G19" s="12" t="str">
        <f>IF($A19="","",SETUP!$B$7)</f>
        <v>None</v>
      </c>
      <c r="H19" s="12"/>
      <c r="I19" s="12"/>
      <c r="J19" s="12"/>
    </row>
    <row r="20" spans="1:10" ht="15.8" customHeight="1" x14ac:dyDescent="0.25">
      <c r="A20" s="11">
        <f t="shared" si="1"/>
        <v>46132</v>
      </c>
      <c r="B20" s="8" t="str">
        <f t="shared" si="0"/>
        <v>April</v>
      </c>
      <c r="C20" s="12"/>
      <c r="D20" s="8" t="str">
        <f ca="1">IFERROR(__xludf.DUMMYFUNCTION("IF($A20="""","""",IFERROR(TEXTJOIN("", "",TRUE,FILTER(EVENTS_COMP!$A$3:$A$200,(EVENTS_COMP!$B$3:$B$200&lt;=$A20+6)*(EVENTS_COMP!$C$3:$C$200&gt;=$A20))),""""))"),"")</f>
        <v/>
      </c>
      <c r="E20" s="12" t="str">
        <f>IF($A20="","",SETUP!$B$6)</f>
        <v>Hold</v>
      </c>
      <c r="F20" s="8" t="str">
        <f>IF($A20="","", "Weekdays "&amp;SETUP!$B$4&amp;" / Fri–Sat "&amp;SETUP!$B$5 )</f>
        <v>Weekdays 1 / Fri–Sat 2</v>
      </c>
      <c r="G20" s="12" t="str">
        <f>IF($A20="","",SETUP!$B$7)</f>
        <v>None</v>
      </c>
      <c r="H20" s="12"/>
      <c r="I20" s="12"/>
      <c r="J20" s="12"/>
    </row>
    <row r="21" spans="1:10" ht="15.8" customHeight="1" x14ac:dyDescent="0.25">
      <c r="A21" s="11">
        <f t="shared" si="1"/>
        <v>46139</v>
      </c>
      <c r="B21" s="8" t="str">
        <f t="shared" si="0"/>
        <v>April</v>
      </c>
      <c r="C21" s="12"/>
      <c r="D21" s="8" t="str">
        <f ca="1">IFERROR(__xludf.DUMMYFUNCTION("IF($A21="""","""",IFERROR(TEXTJOIN("", "",TRUE,FILTER(EVENTS_COMP!$A$3:$A$200,(EVENTS_COMP!$B$3:$B$200&lt;=$A21+6)*(EVENTS_COMP!$C$3:$C$200&gt;=$A21))),""""))"),"")</f>
        <v/>
      </c>
      <c r="E21" s="12" t="str">
        <f>IF($A21="","",SETUP!$B$6)</f>
        <v>Hold</v>
      </c>
      <c r="F21" s="8" t="str">
        <f>IF($A21="","", "Weekdays "&amp;SETUP!$B$4&amp;" / Fri–Sat "&amp;SETUP!$B$5 )</f>
        <v>Weekdays 1 / Fri–Sat 2</v>
      </c>
      <c r="G21" s="12" t="str">
        <f>IF($A21="","",SETUP!$B$7)</f>
        <v>None</v>
      </c>
      <c r="H21" s="12"/>
      <c r="I21" s="12"/>
      <c r="J21" s="12"/>
    </row>
    <row r="22" spans="1:10" ht="15.8" customHeight="1" x14ac:dyDescent="0.25">
      <c r="A22" s="11">
        <f t="shared" si="1"/>
        <v>46146</v>
      </c>
      <c r="B22" s="8" t="str">
        <f t="shared" si="0"/>
        <v>May</v>
      </c>
      <c r="C22" s="12"/>
      <c r="D22" s="8" t="str">
        <f ca="1">IFERROR(__xludf.DUMMYFUNCTION("IF($A22="""","""",IFERROR(TEXTJOIN("", "",TRUE,FILTER(EVENTS_COMP!$A$3:$A$200,(EVENTS_COMP!$B$3:$B$200&lt;=$A22+6)*(EVENTS_COMP!$C$3:$C$200&gt;=$A22))),""""))"),"")</f>
        <v/>
      </c>
      <c r="E22" s="12" t="str">
        <f>IF($A22="","",SETUP!$B$6)</f>
        <v>Hold</v>
      </c>
      <c r="F22" s="8" t="str">
        <f>IF($A22="","", "Weekdays "&amp;SETUP!$B$4&amp;" / Fri–Sat "&amp;SETUP!$B$5 )</f>
        <v>Weekdays 1 / Fri–Sat 2</v>
      </c>
      <c r="G22" s="12" t="str">
        <f>IF($A22="","",SETUP!$B$7)</f>
        <v>None</v>
      </c>
      <c r="H22" s="12"/>
      <c r="I22" s="12"/>
      <c r="J22" s="12"/>
    </row>
    <row r="23" spans="1:10" ht="15.8" customHeight="1" x14ac:dyDescent="0.25">
      <c r="A23" s="11">
        <f t="shared" si="1"/>
        <v>46153</v>
      </c>
      <c r="B23" s="8" t="str">
        <f t="shared" si="0"/>
        <v>May</v>
      </c>
      <c r="C23" s="12"/>
      <c r="D23" s="8" t="str">
        <f ca="1">IFERROR(__xludf.DUMMYFUNCTION("IF($A23="""","""",IFERROR(TEXTJOIN("", "",TRUE,FILTER(EVENTS_COMP!$A$3:$A$200,(EVENTS_COMP!$B$3:$B$200&lt;=$A23+6)*(EVENTS_COMP!$C$3:$C$200&gt;=$A23))),""""))"),"")</f>
        <v/>
      </c>
      <c r="E23" s="12" t="str">
        <f>IF($A23="","",SETUP!$B$6)</f>
        <v>Hold</v>
      </c>
      <c r="F23" s="8" t="str">
        <f>IF($A23="","", "Weekdays "&amp;SETUP!$B$4&amp;" / Fri–Sat "&amp;SETUP!$B$5 )</f>
        <v>Weekdays 1 / Fri–Sat 2</v>
      </c>
      <c r="G23" s="12" t="str">
        <f>IF($A23="","",SETUP!$B$7)</f>
        <v>None</v>
      </c>
      <c r="H23" s="12"/>
      <c r="I23" s="12"/>
      <c r="J23" s="12"/>
    </row>
    <row r="24" spans="1:10" ht="15.8" customHeight="1" x14ac:dyDescent="0.25">
      <c r="A24" s="11">
        <f t="shared" si="1"/>
        <v>46160</v>
      </c>
      <c r="B24" s="8" t="str">
        <f t="shared" si="0"/>
        <v>May</v>
      </c>
      <c r="C24" s="12"/>
      <c r="D24" s="8" t="str">
        <f ca="1">IFERROR(__xludf.DUMMYFUNCTION("IF($A24="""","""",IFERROR(TEXTJOIN("", "",TRUE,FILTER(EVENTS_COMP!$A$3:$A$200,(EVENTS_COMP!$B$3:$B$200&lt;=$A24+6)*(EVENTS_COMP!$C$3:$C$200&gt;=$A24))),""""))"),"")</f>
        <v/>
      </c>
      <c r="E24" s="12" t="str">
        <f>IF($A24="","",SETUP!$B$6)</f>
        <v>Hold</v>
      </c>
      <c r="F24" s="8" t="str">
        <f>IF($A24="","", "Weekdays "&amp;SETUP!$B$4&amp;" / Fri–Sat "&amp;SETUP!$B$5 )</f>
        <v>Weekdays 1 / Fri–Sat 2</v>
      </c>
      <c r="G24" s="12" t="str">
        <f>IF($A24="","",SETUP!$B$7)</f>
        <v>None</v>
      </c>
      <c r="H24" s="12"/>
      <c r="I24" s="12"/>
      <c r="J24" s="12"/>
    </row>
    <row r="25" spans="1:10" ht="15.8" customHeight="1" x14ac:dyDescent="0.25">
      <c r="A25" s="11">
        <f t="shared" si="1"/>
        <v>46167</v>
      </c>
      <c r="B25" s="8" t="str">
        <f t="shared" si="0"/>
        <v>May</v>
      </c>
      <c r="C25" s="12"/>
      <c r="D25" s="8" t="str">
        <f ca="1">IFERROR(__xludf.DUMMYFUNCTION("IF($A25="""","""",IFERROR(TEXTJOIN("", "",TRUE,FILTER(EVENTS_COMP!$A$3:$A$200,(EVENTS_COMP!$B$3:$B$200&lt;=$A25+6)*(EVENTS_COMP!$C$3:$C$200&gt;=$A25))),""""))"),"")</f>
        <v/>
      </c>
      <c r="E25" s="12" t="str">
        <f>IF($A25="","",SETUP!$B$6)</f>
        <v>Hold</v>
      </c>
      <c r="F25" s="8" t="str">
        <f>IF($A25="","", "Weekdays "&amp;SETUP!$B$4&amp;" / Fri–Sat "&amp;SETUP!$B$5 )</f>
        <v>Weekdays 1 / Fri–Sat 2</v>
      </c>
      <c r="G25" s="12" t="str">
        <f>IF($A25="","",SETUP!$B$7)</f>
        <v>None</v>
      </c>
      <c r="H25" s="12"/>
      <c r="I25" s="12"/>
      <c r="J25" s="12"/>
    </row>
    <row r="26" spans="1:10" ht="15.8" customHeight="1" x14ac:dyDescent="0.25">
      <c r="A26" s="11">
        <f t="shared" si="1"/>
        <v>46174</v>
      </c>
      <c r="B26" s="8" t="str">
        <f t="shared" si="0"/>
        <v>June</v>
      </c>
      <c r="C26" s="12"/>
      <c r="D26" s="8" t="str">
        <f ca="1">IFERROR(__xludf.DUMMYFUNCTION("IF($A26="""","""",IFERROR(TEXTJOIN("", "",TRUE,FILTER(EVENTS_COMP!$A$3:$A$200,(EVENTS_COMP!$B$3:$B$200&lt;=$A26+6)*(EVENTS_COMP!$C$3:$C$200&gt;=$A26))),""""))"),"")</f>
        <v/>
      </c>
      <c r="E26" s="12" t="str">
        <f>IF($A26="","",SETUP!$B$6)</f>
        <v>Hold</v>
      </c>
      <c r="F26" s="8" t="str">
        <f>IF($A26="","", "Weekdays "&amp;SETUP!$B$4&amp;" / Fri–Sat "&amp;SETUP!$B$5 )</f>
        <v>Weekdays 1 / Fri–Sat 2</v>
      </c>
      <c r="G26" s="12" t="str">
        <f>IF($A26="","",SETUP!$B$7)</f>
        <v>None</v>
      </c>
      <c r="H26" s="12"/>
      <c r="I26" s="12"/>
      <c r="J26" s="12"/>
    </row>
    <row r="27" spans="1:10" ht="15.8" customHeight="1" x14ac:dyDescent="0.25">
      <c r="A27" s="11">
        <f t="shared" si="1"/>
        <v>46181</v>
      </c>
      <c r="B27" s="8" t="str">
        <f t="shared" si="0"/>
        <v>June</v>
      </c>
      <c r="C27" s="12"/>
      <c r="D27" s="8" t="str">
        <f ca="1">IFERROR(__xludf.DUMMYFUNCTION("IF($A27="""","""",IFERROR(TEXTJOIN("", "",TRUE,FILTER(EVENTS_COMP!$A$3:$A$200,(EVENTS_COMP!$B$3:$B$200&lt;=$A27+6)*(EVENTS_COMP!$C$3:$C$200&gt;=$A27))),""""))"),"")</f>
        <v/>
      </c>
      <c r="E27" s="12" t="str">
        <f>IF($A27="","",SETUP!$B$6)</f>
        <v>Hold</v>
      </c>
      <c r="F27" s="8" t="str">
        <f>IF($A27="","", "Weekdays "&amp;SETUP!$B$4&amp;" / Fri–Sat "&amp;SETUP!$B$5 )</f>
        <v>Weekdays 1 / Fri–Sat 2</v>
      </c>
      <c r="G27" s="12" t="str">
        <f>IF($A27="","",SETUP!$B$7)</f>
        <v>None</v>
      </c>
      <c r="H27" s="12"/>
      <c r="I27" s="12"/>
      <c r="J27" s="12"/>
    </row>
    <row r="28" spans="1:10" ht="15.8" customHeight="1" x14ac:dyDescent="0.25">
      <c r="A28" s="11">
        <f t="shared" si="1"/>
        <v>46188</v>
      </c>
      <c r="B28" s="8" t="str">
        <f t="shared" si="0"/>
        <v>June</v>
      </c>
      <c r="C28" s="12"/>
      <c r="D28" s="8" t="str">
        <f ca="1">IFERROR(__xludf.DUMMYFUNCTION("IF($A28="""","""",IFERROR(TEXTJOIN("", "",TRUE,FILTER(EVENTS_COMP!$A$3:$A$200,(EVENTS_COMP!$B$3:$B$200&lt;=$A28+6)*(EVENTS_COMP!$C$3:$C$200&gt;=$A28))),""""))"),"")</f>
        <v/>
      </c>
      <c r="E28" s="12" t="str">
        <f>IF($A28="","",SETUP!$B$6)</f>
        <v>Hold</v>
      </c>
      <c r="F28" s="8" t="str">
        <f>IF($A28="","", "Weekdays "&amp;SETUP!$B$4&amp;" / Fri–Sat "&amp;SETUP!$B$5 )</f>
        <v>Weekdays 1 / Fri–Sat 2</v>
      </c>
      <c r="G28" s="12" t="str">
        <f>IF($A28="","",SETUP!$B$7)</f>
        <v>None</v>
      </c>
      <c r="H28" s="12"/>
      <c r="I28" s="12"/>
      <c r="J28" s="12"/>
    </row>
    <row r="29" spans="1:10" ht="15.8" customHeight="1" x14ac:dyDescent="0.25">
      <c r="A29" s="11">
        <f t="shared" si="1"/>
        <v>46195</v>
      </c>
      <c r="B29" s="8" t="str">
        <f t="shared" si="0"/>
        <v>June</v>
      </c>
      <c r="C29" s="12"/>
      <c r="D29" s="8" t="str">
        <f ca="1">IFERROR(__xludf.DUMMYFUNCTION("IF($A29="""","""",IFERROR(TEXTJOIN("", "",TRUE,FILTER(EVENTS_COMP!$A$3:$A$200,(EVENTS_COMP!$B$3:$B$200&lt;=$A29+6)*(EVENTS_COMP!$C$3:$C$200&gt;=$A29))),""""))"),"")</f>
        <v/>
      </c>
      <c r="E29" s="12" t="str">
        <f>IF($A29="","",SETUP!$B$6)</f>
        <v>Hold</v>
      </c>
      <c r="F29" s="8" t="str">
        <f>IF($A29="","", "Weekdays "&amp;SETUP!$B$4&amp;" / Fri–Sat "&amp;SETUP!$B$5 )</f>
        <v>Weekdays 1 / Fri–Sat 2</v>
      </c>
      <c r="G29" s="12" t="str">
        <f>IF($A29="","",SETUP!$B$7)</f>
        <v>None</v>
      </c>
      <c r="H29" s="12"/>
      <c r="I29" s="12"/>
      <c r="J29" s="12"/>
    </row>
    <row r="30" spans="1:10" ht="15.8" customHeight="1" x14ac:dyDescent="0.25">
      <c r="A30" s="11">
        <f t="shared" si="1"/>
        <v>46202</v>
      </c>
      <c r="B30" s="8" t="str">
        <f t="shared" si="0"/>
        <v>June</v>
      </c>
      <c r="C30" s="12"/>
      <c r="D30" s="8" t="str">
        <f ca="1">IFERROR(__xludf.DUMMYFUNCTION("IF($A30="""","""",IFERROR(TEXTJOIN("", "",TRUE,FILTER(EVENTS_COMP!$A$3:$A$200,(EVENTS_COMP!$B$3:$B$200&lt;=$A30+6)*(EVENTS_COMP!$C$3:$C$200&gt;=$A30))),""""))"),"")</f>
        <v/>
      </c>
      <c r="E30" s="12" t="str">
        <f>IF($A30="","",SETUP!$B$6)</f>
        <v>Hold</v>
      </c>
      <c r="F30" s="8" t="str">
        <f>IF($A30="","", "Weekdays "&amp;SETUP!$B$4&amp;" / Fri–Sat "&amp;SETUP!$B$5 )</f>
        <v>Weekdays 1 / Fri–Sat 2</v>
      </c>
      <c r="G30" s="12" t="str">
        <f>IF($A30="","",SETUP!$B$7)</f>
        <v>None</v>
      </c>
      <c r="H30" s="12"/>
      <c r="I30" s="12"/>
      <c r="J30" s="12"/>
    </row>
    <row r="31" spans="1:10" ht="15.8" customHeight="1" x14ac:dyDescent="0.25">
      <c r="A31" s="11">
        <f t="shared" si="1"/>
        <v>46209</v>
      </c>
      <c r="B31" s="8" t="str">
        <f t="shared" si="0"/>
        <v>July</v>
      </c>
      <c r="C31" s="12"/>
      <c r="D31" s="8" t="str">
        <f ca="1">IFERROR(__xludf.DUMMYFUNCTION("IF($A31="""","""",IFERROR(TEXTJOIN("", "",TRUE,FILTER(EVENTS_COMP!$A$3:$A$200,(EVENTS_COMP!$B$3:$B$200&lt;=$A31+6)*(EVENTS_COMP!$C$3:$C$200&gt;=$A31))),""""))"),"")</f>
        <v/>
      </c>
      <c r="E31" s="12" t="str">
        <f>IF($A31="","",SETUP!$B$6)</f>
        <v>Hold</v>
      </c>
      <c r="F31" s="8" t="str">
        <f>IF($A31="","", "Weekdays "&amp;SETUP!$B$4&amp;" / Fri–Sat "&amp;SETUP!$B$5 )</f>
        <v>Weekdays 1 / Fri–Sat 2</v>
      </c>
      <c r="G31" s="12" t="str">
        <f>IF($A31="","",SETUP!$B$7)</f>
        <v>None</v>
      </c>
      <c r="H31" s="12"/>
      <c r="I31" s="12"/>
      <c r="J31" s="12"/>
    </row>
    <row r="32" spans="1:10" ht="15.8" customHeight="1" x14ac:dyDescent="0.25">
      <c r="A32" s="11">
        <f t="shared" si="1"/>
        <v>46216</v>
      </c>
      <c r="B32" s="8" t="str">
        <f t="shared" si="0"/>
        <v>July</v>
      </c>
      <c r="C32" s="12"/>
      <c r="D32" s="8" t="str">
        <f ca="1">IFERROR(__xludf.DUMMYFUNCTION("IF($A32="""","""",IFERROR(TEXTJOIN("", "",TRUE,FILTER(EVENTS_COMP!$A$3:$A$200,(EVENTS_COMP!$B$3:$B$200&lt;=$A32+6)*(EVENTS_COMP!$C$3:$C$200&gt;=$A32))),""""))"),"")</f>
        <v/>
      </c>
      <c r="E32" s="12" t="str">
        <f>IF($A32="","",SETUP!$B$6)</f>
        <v>Hold</v>
      </c>
      <c r="F32" s="8" t="str">
        <f>IF($A32="","", "Weekdays "&amp;SETUP!$B$4&amp;" / Fri–Sat "&amp;SETUP!$B$5 )</f>
        <v>Weekdays 1 / Fri–Sat 2</v>
      </c>
      <c r="G32" s="12" t="str">
        <f>IF($A32="","",SETUP!$B$7)</f>
        <v>None</v>
      </c>
      <c r="H32" s="12"/>
      <c r="I32" s="12"/>
      <c r="J32" s="12"/>
    </row>
    <row r="33" spans="1:10" ht="15.8" customHeight="1" x14ac:dyDescent="0.25">
      <c r="A33" s="11">
        <f t="shared" si="1"/>
        <v>46223</v>
      </c>
      <c r="B33" s="8" t="str">
        <f t="shared" si="0"/>
        <v>July</v>
      </c>
      <c r="C33" s="12"/>
      <c r="D33" s="8" t="str">
        <f ca="1">IFERROR(__xludf.DUMMYFUNCTION("IF($A33="""","""",IFERROR(TEXTJOIN("", "",TRUE,FILTER(EVENTS_COMP!$A$3:$A$200,(EVENTS_COMP!$B$3:$B$200&lt;=$A33+6)*(EVENTS_COMP!$C$3:$C$200&gt;=$A33))),""""))"),"")</f>
        <v/>
      </c>
      <c r="E33" s="12" t="str">
        <f>IF($A33="","",SETUP!$B$6)</f>
        <v>Hold</v>
      </c>
      <c r="F33" s="8" t="str">
        <f>IF($A33="","", "Weekdays "&amp;SETUP!$B$4&amp;" / Fri–Sat "&amp;SETUP!$B$5 )</f>
        <v>Weekdays 1 / Fri–Sat 2</v>
      </c>
      <c r="G33" s="12" t="str">
        <f>IF($A33="","",SETUP!$B$7)</f>
        <v>None</v>
      </c>
      <c r="H33" s="12"/>
      <c r="I33" s="12"/>
      <c r="J33" s="12"/>
    </row>
    <row r="34" spans="1:10" ht="15.8" customHeight="1" x14ac:dyDescent="0.25">
      <c r="A34" s="11">
        <f t="shared" si="1"/>
        <v>46230</v>
      </c>
      <c r="B34" s="8" t="str">
        <f t="shared" si="0"/>
        <v>July</v>
      </c>
      <c r="C34" s="12"/>
      <c r="D34" s="8" t="str">
        <f ca="1">IFERROR(__xludf.DUMMYFUNCTION("IF($A34="""","""",IFERROR(TEXTJOIN("", "",TRUE,FILTER(EVENTS_COMP!$A$3:$A$200,(EVENTS_COMP!$B$3:$B$200&lt;=$A34+6)*(EVENTS_COMP!$C$3:$C$200&gt;=$A34))),""""))"),"")</f>
        <v/>
      </c>
      <c r="E34" s="12" t="str">
        <f>IF($A34="","",SETUP!$B$6)</f>
        <v>Hold</v>
      </c>
      <c r="F34" s="8" t="str">
        <f>IF($A34="","", "Weekdays "&amp;SETUP!$B$4&amp;" / Fri–Sat "&amp;SETUP!$B$5 )</f>
        <v>Weekdays 1 / Fri–Sat 2</v>
      </c>
      <c r="G34" s="12" t="str">
        <f>IF($A34="","",SETUP!$B$7)</f>
        <v>None</v>
      </c>
      <c r="H34" s="12"/>
      <c r="I34" s="12"/>
      <c r="J34" s="12"/>
    </row>
    <row r="35" spans="1:10" ht="15.8" customHeight="1" x14ac:dyDescent="0.25">
      <c r="A35" s="11">
        <f t="shared" si="1"/>
        <v>46237</v>
      </c>
      <c r="B35" s="8" t="str">
        <f t="shared" si="0"/>
        <v>August</v>
      </c>
      <c r="C35" s="12"/>
      <c r="D35" s="8" t="str">
        <f ca="1">IFERROR(__xludf.DUMMYFUNCTION("IF($A35="""","""",IFERROR(TEXTJOIN("", "",TRUE,FILTER(EVENTS_COMP!$A$3:$A$200,(EVENTS_COMP!$B$3:$B$200&lt;=$A35+6)*(EVENTS_COMP!$C$3:$C$200&gt;=$A35))),""""))"),"")</f>
        <v/>
      </c>
      <c r="E35" s="12" t="str">
        <f>IF($A35="","",SETUP!$B$6)</f>
        <v>Hold</v>
      </c>
      <c r="F35" s="8" t="str">
        <f>IF($A35="","", "Weekdays "&amp;SETUP!$B$4&amp;" / Fri–Sat "&amp;SETUP!$B$5 )</f>
        <v>Weekdays 1 / Fri–Sat 2</v>
      </c>
      <c r="G35" s="12" t="str">
        <f>IF($A35="","",SETUP!$B$7)</f>
        <v>None</v>
      </c>
      <c r="H35" s="12"/>
      <c r="I35" s="12"/>
      <c r="J35" s="12"/>
    </row>
    <row r="36" spans="1:10" ht="15.8" customHeight="1" x14ac:dyDescent="0.25">
      <c r="A36" s="11">
        <f t="shared" si="1"/>
        <v>46244</v>
      </c>
      <c r="B36" s="8" t="str">
        <f t="shared" si="0"/>
        <v>August</v>
      </c>
      <c r="C36" s="12"/>
      <c r="D36" s="8" t="str">
        <f ca="1">IFERROR(__xludf.DUMMYFUNCTION("IF($A36="""","""",IFERROR(TEXTJOIN("", "",TRUE,FILTER(EVENTS_COMP!$A$3:$A$200,(EVENTS_COMP!$B$3:$B$200&lt;=$A36+6)*(EVENTS_COMP!$C$3:$C$200&gt;=$A36))),""""))"),"")</f>
        <v/>
      </c>
      <c r="E36" s="12" t="str">
        <f>IF($A36="","",SETUP!$B$6)</f>
        <v>Hold</v>
      </c>
      <c r="F36" s="8" t="str">
        <f>IF($A36="","", "Weekdays "&amp;SETUP!$B$4&amp;" / Fri–Sat "&amp;SETUP!$B$5 )</f>
        <v>Weekdays 1 / Fri–Sat 2</v>
      </c>
      <c r="G36" s="12" t="str">
        <f>IF($A36="","",SETUP!$B$7)</f>
        <v>None</v>
      </c>
      <c r="H36" s="12"/>
      <c r="I36" s="12"/>
      <c r="J36" s="12"/>
    </row>
    <row r="37" spans="1:10" ht="15.8" customHeight="1" x14ac:dyDescent="0.25">
      <c r="A37" s="11">
        <f t="shared" si="1"/>
        <v>46251</v>
      </c>
      <c r="B37" s="8" t="str">
        <f t="shared" si="0"/>
        <v>August</v>
      </c>
      <c r="C37" s="12"/>
      <c r="D37" s="8" t="str">
        <f ca="1">IFERROR(__xludf.DUMMYFUNCTION("IF($A37="""","""",IFERROR(TEXTJOIN("", "",TRUE,FILTER(EVENTS_COMP!$A$3:$A$200,(EVENTS_COMP!$B$3:$B$200&lt;=$A37+6)*(EVENTS_COMP!$C$3:$C$200&gt;=$A37))),""""))"),"")</f>
        <v/>
      </c>
      <c r="E37" s="12" t="str">
        <f>IF($A37="","",SETUP!$B$6)</f>
        <v>Hold</v>
      </c>
      <c r="F37" s="8" t="str">
        <f>IF($A37="","", "Weekdays "&amp;SETUP!$B$4&amp;" / Fri–Sat "&amp;SETUP!$B$5 )</f>
        <v>Weekdays 1 / Fri–Sat 2</v>
      </c>
      <c r="G37" s="12" t="str">
        <f>IF($A37="","",SETUP!$B$7)</f>
        <v>None</v>
      </c>
      <c r="H37" s="12"/>
      <c r="I37" s="12"/>
      <c r="J37" s="12"/>
    </row>
    <row r="38" spans="1:10" ht="15.8" customHeight="1" x14ac:dyDescent="0.25">
      <c r="A38" s="11">
        <f t="shared" si="1"/>
        <v>46258</v>
      </c>
      <c r="B38" s="8" t="str">
        <f t="shared" si="0"/>
        <v>August</v>
      </c>
      <c r="C38" s="12"/>
      <c r="D38" s="8" t="str">
        <f ca="1">IFERROR(__xludf.DUMMYFUNCTION("IF($A38="""","""",IFERROR(TEXTJOIN("", "",TRUE,FILTER(EVENTS_COMP!$A$3:$A$200,(EVENTS_COMP!$B$3:$B$200&lt;=$A38+6)*(EVENTS_COMP!$C$3:$C$200&gt;=$A38))),""""))"),"")</f>
        <v/>
      </c>
      <c r="E38" s="12" t="str">
        <f>IF($A38="","",SETUP!$B$6)</f>
        <v>Hold</v>
      </c>
      <c r="F38" s="8" t="str">
        <f>IF($A38="","", "Weekdays "&amp;SETUP!$B$4&amp;" / Fri–Sat "&amp;SETUP!$B$5 )</f>
        <v>Weekdays 1 / Fri–Sat 2</v>
      </c>
      <c r="G38" s="12" t="str">
        <f>IF($A38="","",SETUP!$B$7)</f>
        <v>None</v>
      </c>
      <c r="H38" s="12"/>
      <c r="I38" s="12"/>
      <c r="J38" s="12"/>
    </row>
    <row r="39" spans="1:10" ht="15.8" customHeight="1" x14ac:dyDescent="0.25">
      <c r="A39" s="11">
        <f t="shared" si="1"/>
        <v>46265</v>
      </c>
      <c r="B39" s="8" t="str">
        <f t="shared" si="0"/>
        <v>August</v>
      </c>
      <c r="C39" s="12"/>
      <c r="D39" s="8" t="str">
        <f ca="1">IFERROR(__xludf.DUMMYFUNCTION("IF($A39="""","""",IFERROR(TEXTJOIN("", "",TRUE,FILTER(EVENTS_COMP!$A$3:$A$200,(EVENTS_COMP!$B$3:$B$200&lt;=$A39+6)*(EVENTS_COMP!$C$3:$C$200&gt;=$A39))),""""))"),"")</f>
        <v/>
      </c>
      <c r="E39" s="12" t="str">
        <f>IF($A39="","",SETUP!$B$6)</f>
        <v>Hold</v>
      </c>
      <c r="F39" s="8" t="str">
        <f>IF($A39="","", "Weekdays "&amp;SETUP!$B$4&amp;" / Fri–Sat "&amp;SETUP!$B$5 )</f>
        <v>Weekdays 1 / Fri–Sat 2</v>
      </c>
      <c r="G39" s="12" t="str">
        <f>IF($A39="","",SETUP!$B$7)</f>
        <v>None</v>
      </c>
      <c r="H39" s="12"/>
      <c r="I39" s="12"/>
      <c r="J39" s="12"/>
    </row>
    <row r="40" spans="1:10" ht="15.8" customHeight="1" x14ac:dyDescent="0.25">
      <c r="A40" s="11">
        <f t="shared" si="1"/>
        <v>46272</v>
      </c>
      <c r="B40" s="8" t="str">
        <f t="shared" si="0"/>
        <v>September</v>
      </c>
      <c r="C40" s="12"/>
      <c r="D40" s="8" t="str">
        <f ca="1">IFERROR(__xludf.DUMMYFUNCTION("IF($A40="""","""",IFERROR(TEXTJOIN("", "",TRUE,FILTER(EVENTS_COMP!$A$3:$A$200,(EVENTS_COMP!$B$3:$B$200&lt;=$A40+6)*(EVENTS_COMP!$C$3:$C$200&gt;=$A40))),""""))"),"")</f>
        <v/>
      </c>
      <c r="E40" s="12" t="str">
        <f>IF($A40="","",SETUP!$B$6)</f>
        <v>Hold</v>
      </c>
      <c r="F40" s="8" t="str">
        <f>IF($A40="","", "Weekdays "&amp;SETUP!$B$4&amp;" / Fri–Sat "&amp;SETUP!$B$5 )</f>
        <v>Weekdays 1 / Fri–Sat 2</v>
      </c>
      <c r="G40" s="12" t="str">
        <f>IF($A40="","",SETUP!$B$7)</f>
        <v>None</v>
      </c>
      <c r="H40" s="12"/>
      <c r="I40" s="12"/>
      <c r="J40" s="12"/>
    </row>
    <row r="41" spans="1:10" ht="15.8" customHeight="1" x14ac:dyDescent="0.25">
      <c r="A41" s="11">
        <f t="shared" si="1"/>
        <v>46279</v>
      </c>
      <c r="B41" s="8" t="str">
        <f t="shared" si="0"/>
        <v>September</v>
      </c>
      <c r="C41" s="12"/>
      <c r="D41" s="8" t="str">
        <f ca="1">IFERROR(__xludf.DUMMYFUNCTION("IF($A41="""","""",IFERROR(TEXTJOIN("", "",TRUE,FILTER(EVENTS_COMP!$A$3:$A$200,(EVENTS_COMP!$B$3:$B$200&lt;=$A41+6)*(EVENTS_COMP!$C$3:$C$200&gt;=$A41))),""""))"),"")</f>
        <v/>
      </c>
      <c r="E41" s="12" t="str">
        <f>IF($A41="","",SETUP!$B$6)</f>
        <v>Hold</v>
      </c>
      <c r="F41" s="8" t="str">
        <f>IF($A41="","", "Weekdays "&amp;SETUP!$B$4&amp;" / Fri–Sat "&amp;SETUP!$B$5 )</f>
        <v>Weekdays 1 / Fri–Sat 2</v>
      </c>
      <c r="G41" s="12" t="str">
        <f>IF($A41="","",SETUP!$B$7)</f>
        <v>None</v>
      </c>
      <c r="H41" s="12"/>
      <c r="I41" s="12"/>
      <c r="J41" s="12"/>
    </row>
    <row r="42" spans="1:10" ht="15.8" customHeight="1" x14ac:dyDescent="0.25">
      <c r="A42" s="11">
        <f t="shared" si="1"/>
        <v>46286</v>
      </c>
      <c r="B42" s="8" t="str">
        <f t="shared" si="0"/>
        <v>September</v>
      </c>
      <c r="C42" s="12"/>
      <c r="D42" s="8" t="str">
        <f ca="1">IFERROR(__xludf.DUMMYFUNCTION("IF($A42="""","""",IFERROR(TEXTJOIN("", "",TRUE,FILTER(EVENTS_COMP!$A$3:$A$200,(EVENTS_COMP!$B$3:$B$200&lt;=$A42+6)*(EVENTS_COMP!$C$3:$C$200&gt;=$A42))),""""))"),"")</f>
        <v/>
      </c>
      <c r="E42" s="12" t="str">
        <f>IF($A42="","",SETUP!$B$6)</f>
        <v>Hold</v>
      </c>
      <c r="F42" s="8" t="str">
        <f>IF($A42="","", "Weekdays "&amp;SETUP!$B$4&amp;" / Fri–Sat "&amp;SETUP!$B$5 )</f>
        <v>Weekdays 1 / Fri–Sat 2</v>
      </c>
      <c r="G42" s="12" t="str">
        <f>IF($A42="","",SETUP!$B$7)</f>
        <v>None</v>
      </c>
      <c r="H42" s="12"/>
      <c r="I42" s="12"/>
      <c r="J42" s="12"/>
    </row>
    <row r="43" spans="1:10" ht="15.8" customHeight="1" x14ac:dyDescent="0.25">
      <c r="A43" s="11">
        <f t="shared" si="1"/>
        <v>46293</v>
      </c>
      <c r="B43" s="8" t="str">
        <f t="shared" si="0"/>
        <v>September</v>
      </c>
      <c r="C43" s="12"/>
      <c r="D43" s="8" t="str">
        <f ca="1">IFERROR(__xludf.DUMMYFUNCTION("IF($A43="""","""",IFERROR(TEXTJOIN("", "",TRUE,FILTER(EVENTS_COMP!$A$3:$A$200,(EVENTS_COMP!$B$3:$B$200&lt;=$A43+6)*(EVENTS_COMP!$C$3:$C$200&gt;=$A43))),""""))"),"")</f>
        <v/>
      </c>
      <c r="E43" s="12" t="str">
        <f>IF($A43="","",SETUP!$B$6)</f>
        <v>Hold</v>
      </c>
      <c r="F43" s="8" t="str">
        <f>IF($A43="","", "Weekdays "&amp;SETUP!$B$4&amp;" / Fri–Sat "&amp;SETUP!$B$5 )</f>
        <v>Weekdays 1 / Fri–Sat 2</v>
      </c>
      <c r="G43" s="12" t="str">
        <f>IF($A43="","",SETUP!$B$7)</f>
        <v>None</v>
      </c>
      <c r="H43" s="12"/>
      <c r="I43" s="12"/>
      <c r="J43" s="12"/>
    </row>
    <row r="44" spans="1:10" ht="15.8" customHeight="1" x14ac:dyDescent="0.25">
      <c r="A44" s="11">
        <f t="shared" si="1"/>
        <v>46300</v>
      </c>
      <c r="B44" s="8" t="str">
        <f t="shared" si="0"/>
        <v>October</v>
      </c>
      <c r="C44" s="12"/>
      <c r="D44" s="8" t="str">
        <f ca="1">IFERROR(__xludf.DUMMYFUNCTION("IF($A44="""","""",IFERROR(TEXTJOIN("", "",TRUE,FILTER(EVENTS_COMP!$A$3:$A$200,(EVENTS_COMP!$B$3:$B$200&lt;=$A44+6)*(EVENTS_COMP!$C$3:$C$200&gt;=$A44))),""""))"),"")</f>
        <v/>
      </c>
      <c r="E44" s="12" t="str">
        <f>IF($A44="","",SETUP!$B$6)</f>
        <v>Hold</v>
      </c>
      <c r="F44" s="8" t="str">
        <f>IF($A44="","", "Weekdays "&amp;SETUP!$B$4&amp;" / Fri–Sat "&amp;SETUP!$B$5 )</f>
        <v>Weekdays 1 / Fri–Sat 2</v>
      </c>
      <c r="G44" s="12" t="str">
        <f>IF($A44="","",SETUP!$B$7)</f>
        <v>None</v>
      </c>
      <c r="H44" s="12"/>
      <c r="I44" s="12"/>
      <c r="J44" s="12"/>
    </row>
    <row r="45" spans="1:10" ht="12.45" x14ac:dyDescent="0.25">
      <c r="A45" s="11">
        <f t="shared" si="1"/>
        <v>46307</v>
      </c>
      <c r="B45" s="8" t="str">
        <f t="shared" si="0"/>
        <v>October</v>
      </c>
      <c r="C45" s="12"/>
      <c r="D45" s="8" t="str">
        <f ca="1">IFERROR(__xludf.DUMMYFUNCTION("IF($A45="""","""",IFERROR(TEXTJOIN("", "",TRUE,FILTER(EVENTS_COMP!$A$3:$A$200,(EVENTS_COMP!$B$3:$B$200&lt;=$A45+6)*(EVENTS_COMP!$C$3:$C$200&gt;=$A45))),""""))"),"")</f>
        <v/>
      </c>
      <c r="E45" s="12" t="str">
        <f>IF($A45="","",SETUP!$B$6)</f>
        <v>Hold</v>
      </c>
      <c r="F45" s="8" t="str">
        <f>IF($A45="","", "Weekdays "&amp;SETUP!$B$4&amp;" / Fri–Sat "&amp;SETUP!$B$5 )</f>
        <v>Weekdays 1 / Fri–Sat 2</v>
      </c>
      <c r="G45" s="12" t="str">
        <f>IF($A45="","",SETUP!$B$7)</f>
        <v>None</v>
      </c>
      <c r="H45" s="12"/>
      <c r="I45" s="12"/>
      <c r="J45" s="12"/>
    </row>
    <row r="46" spans="1:10" ht="12.45" x14ac:dyDescent="0.25">
      <c r="A46" s="11">
        <f t="shared" si="1"/>
        <v>46314</v>
      </c>
      <c r="B46" s="8" t="str">
        <f t="shared" si="0"/>
        <v>October</v>
      </c>
      <c r="C46" s="12"/>
      <c r="D46" s="8" t="str">
        <f ca="1">IFERROR(__xludf.DUMMYFUNCTION("IF($A46="""","""",IFERROR(TEXTJOIN("", "",TRUE,FILTER(EVENTS_COMP!$A$3:$A$200,(EVENTS_COMP!$B$3:$B$200&lt;=$A46+6)*(EVENTS_COMP!$C$3:$C$200&gt;=$A46))),""""))"),"")</f>
        <v/>
      </c>
      <c r="E46" s="12" t="str">
        <f>IF($A46="","",SETUP!$B$6)</f>
        <v>Hold</v>
      </c>
      <c r="F46" s="8" t="str">
        <f>IF($A46="","", "Weekdays "&amp;SETUP!$B$4&amp;" / Fri–Sat "&amp;SETUP!$B$5 )</f>
        <v>Weekdays 1 / Fri–Sat 2</v>
      </c>
      <c r="G46" s="12" t="str">
        <f>IF($A46="","",SETUP!$B$7)</f>
        <v>None</v>
      </c>
      <c r="H46" s="12"/>
      <c r="I46" s="12"/>
      <c r="J46" s="12"/>
    </row>
    <row r="47" spans="1:10" ht="12.45" x14ac:dyDescent="0.25">
      <c r="A47" s="11">
        <f t="shared" si="1"/>
        <v>46321</v>
      </c>
      <c r="B47" s="8" t="str">
        <f t="shared" si="0"/>
        <v>October</v>
      </c>
      <c r="C47" s="12"/>
      <c r="D47" s="8" t="str">
        <f ca="1">IFERROR(__xludf.DUMMYFUNCTION("IF($A47="""","""",IFERROR(TEXTJOIN("", "",TRUE,FILTER(EVENTS_COMP!$A$3:$A$200,(EVENTS_COMP!$B$3:$B$200&lt;=$A47+6)*(EVENTS_COMP!$C$3:$C$200&gt;=$A47))),""""))"),"")</f>
        <v/>
      </c>
      <c r="E47" s="12" t="str">
        <f>IF($A47="","",SETUP!$B$6)</f>
        <v>Hold</v>
      </c>
      <c r="F47" s="8" t="str">
        <f>IF($A47="","", "Weekdays "&amp;SETUP!$B$4&amp;" / Fri–Sat "&amp;SETUP!$B$5 )</f>
        <v>Weekdays 1 / Fri–Sat 2</v>
      </c>
      <c r="G47" s="12" t="str">
        <f>IF($A47="","",SETUP!$B$7)</f>
        <v>None</v>
      </c>
      <c r="H47" s="12"/>
      <c r="I47" s="12"/>
      <c r="J47" s="12"/>
    </row>
    <row r="48" spans="1:10" ht="12.45" x14ac:dyDescent="0.25">
      <c r="A48" s="11">
        <f t="shared" si="1"/>
        <v>46328</v>
      </c>
      <c r="B48" s="8" t="str">
        <f t="shared" si="0"/>
        <v>November</v>
      </c>
      <c r="C48" s="12"/>
      <c r="D48" s="8" t="str">
        <f ca="1">IFERROR(__xludf.DUMMYFUNCTION("IF($A48="""","""",IFERROR(TEXTJOIN("", "",TRUE,FILTER(EVENTS_COMP!$A$3:$A$200,(EVENTS_COMP!$B$3:$B$200&lt;=$A48+6)*(EVENTS_COMP!$C$3:$C$200&gt;=$A48))),""""))"),"")</f>
        <v/>
      </c>
      <c r="E48" s="12" t="str">
        <f>IF($A48="","",SETUP!$B$6)</f>
        <v>Hold</v>
      </c>
      <c r="F48" s="8" t="str">
        <f>IF($A48="","", "Weekdays "&amp;SETUP!$B$4&amp;" / Fri–Sat "&amp;SETUP!$B$5 )</f>
        <v>Weekdays 1 / Fri–Sat 2</v>
      </c>
      <c r="G48" s="12" t="str">
        <f>IF($A48="","",SETUP!$B$7)</f>
        <v>None</v>
      </c>
      <c r="H48" s="12"/>
      <c r="I48" s="12"/>
      <c r="J48" s="12"/>
    </row>
    <row r="49" spans="1:10" ht="12.45" x14ac:dyDescent="0.25">
      <c r="A49" s="11">
        <f t="shared" si="1"/>
        <v>46335</v>
      </c>
      <c r="B49" s="8" t="str">
        <f t="shared" si="0"/>
        <v>November</v>
      </c>
      <c r="C49" s="12"/>
      <c r="D49" s="8" t="str">
        <f ca="1">IFERROR(__xludf.DUMMYFUNCTION("IF($A49="""","""",IFERROR(TEXTJOIN("", "",TRUE,FILTER(EVENTS_COMP!$A$3:$A$200,(EVENTS_COMP!$B$3:$B$200&lt;=$A49+6)*(EVENTS_COMP!$C$3:$C$200&gt;=$A49))),""""))"),"")</f>
        <v/>
      </c>
      <c r="E49" s="12" t="str">
        <f>IF($A49="","",SETUP!$B$6)</f>
        <v>Hold</v>
      </c>
      <c r="F49" s="8" t="str">
        <f>IF($A49="","", "Weekdays "&amp;SETUP!$B$4&amp;" / Fri–Sat "&amp;SETUP!$B$5 )</f>
        <v>Weekdays 1 / Fri–Sat 2</v>
      </c>
      <c r="G49" s="12" t="str">
        <f>IF($A49="","",SETUP!$B$7)</f>
        <v>None</v>
      </c>
      <c r="H49" s="12"/>
      <c r="I49" s="12"/>
      <c r="J49" s="12"/>
    </row>
    <row r="50" spans="1:10" ht="12.45" x14ac:dyDescent="0.25">
      <c r="A50" s="11">
        <f t="shared" si="1"/>
        <v>46342</v>
      </c>
      <c r="B50" s="8" t="str">
        <f t="shared" si="0"/>
        <v>November</v>
      </c>
      <c r="C50" s="12"/>
      <c r="D50" s="8" t="str">
        <f ca="1">IFERROR(__xludf.DUMMYFUNCTION("IF($A50="""","""",IFERROR(TEXTJOIN("", "",TRUE,FILTER(EVENTS_COMP!$A$3:$A$200,(EVENTS_COMP!$B$3:$B$200&lt;=$A50+6)*(EVENTS_COMP!$C$3:$C$200&gt;=$A50))),""""))"),"")</f>
        <v/>
      </c>
      <c r="E50" s="12" t="str">
        <f>IF($A50="","",SETUP!$B$6)</f>
        <v>Hold</v>
      </c>
      <c r="F50" s="8" t="str">
        <f>IF($A50="","", "Weekdays "&amp;SETUP!$B$4&amp;" / Fri–Sat "&amp;SETUP!$B$5 )</f>
        <v>Weekdays 1 / Fri–Sat 2</v>
      </c>
      <c r="G50" s="12" t="str">
        <f>IF($A50="","",SETUP!$B$7)</f>
        <v>None</v>
      </c>
      <c r="H50" s="12"/>
      <c r="I50" s="12"/>
      <c r="J50" s="12"/>
    </row>
    <row r="51" spans="1:10" ht="12.45" x14ac:dyDescent="0.25">
      <c r="A51" s="11">
        <f t="shared" si="1"/>
        <v>46349</v>
      </c>
      <c r="B51" s="8" t="str">
        <f t="shared" si="0"/>
        <v>November</v>
      </c>
      <c r="C51" s="12"/>
      <c r="D51" s="8" t="str">
        <f ca="1">IFERROR(__xludf.DUMMYFUNCTION("IF($A51="""","""",IFERROR(TEXTJOIN("", "",TRUE,FILTER(EVENTS_COMP!$A$3:$A$200,(EVENTS_COMP!$B$3:$B$200&lt;=$A51+6)*(EVENTS_COMP!$C$3:$C$200&gt;=$A51))),""""))"),"")</f>
        <v/>
      </c>
      <c r="E51" s="12" t="str">
        <f>IF($A51="","",SETUP!$B$6)</f>
        <v>Hold</v>
      </c>
      <c r="F51" s="8" t="str">
        <f>IF($A51="","", "Weekdays "&amp;SETUP!$B$4&amp;" / Fri–Sat "&amp;SETUP!$B$5 )</f>
        <v>Weekdays 1 / Fri–Sat 2</v>
      </c>
      <c r="G51" s="12" t="str">
        <f>IF($A51="","",SETUP!$B$7)</f>
        <v>None</v>
      </c>
      <c r="H51" s="12"/>
      <c r="I51" s="12"/>
      <c r="J51" s="12"/>
    </row>
    <row r="52" spans="1:10" ht="12.45" x14ac:dyDescent="0.25">
      <c r="A52" s="11">
        <f t="shared" si="1"/>
        <v>46356</v>
      </c>
      <c r="B52" s="8" t="str">
        <f t="shared" si="0"/>
        <v>November</v>
      </c>
      <c r="C52" s="12"/>
      <c r="D52" s="8" t="str">
        <f ca="1">IFERROR(__xludf.DUMMYFUNCTION("IF($A52="""","""",IFERROR(TEXTJOIN("", "",TRUE,FILTER(EVENTS_COMP!$A$3:$A$200,(EVENTS_COMP!$B$3:$B$200&lt;=$A52+6)*(EVENTS_COMP!$C$3:$C$200&gt;=$A52))),""""))"),"")</f>
        <v/>
      </c>
      <c r="E52" s="12" t="str">
        <f>IF($A52="","",SETUP!$B$6)</f>
        <v>Hold</v>
      </c>
      <c r="F52" s="8" t="str">
        <f>IF($A52="","", "Weekdays "&amp;SETUP!$B$4&amp;" / Fri–Sat "&amp;SETUP!$B$5 )</f>
        <v>Weekdays 1 / Fri–Sat 2</v>
      </c>
      <c r="G52" s="12" t="str">
        <f>IF($A52="","",SETUP!$B$7)</f>
        <v>None</v>
      </c>
      <c r="H52" s="12"/>
      <c r="I52" s="12"/>
      <c r="J52" s="12"/>
    </row>
    <row r="53" spans="1:10" ht="12.45" x14ac:dyDescent="0.25">
      <c r="A53" s="11">
        <f t="shared" si="1"/>
        <v>46363</v>
      </c>
      <c r="B53" s="8" t="str">
        <f t="shared" si="0"/>
        <v>December</v>
      </c>
      <c r="C53" s="12"/>
      <c r="D53" s="8" t="str">
        <f ca="1">IFERROR(__xludf.DUMMYFUNCTION("IF($A53="""","""",IFERROR(TEXTJOIN("", "",TRUE,FILTER(EVENTS_COMP!$A$3:$A$200,(EVENTS_COMP!$B$3:$B$200&lt;=$A53+6)*(EVENTS_COMP!$C$3:$C$200&gt;=$A53))),""""))"),"")</f>
        <v/>
      </c>
      <c r="E53" s="12" t="str">
        <f>IF($A53="","",SETUP!$B$6)</f>
        <v>Hold</v>
      </c>
      <c r="F53" s="8" t="str">
        <f>IF($A53="","", "Weekdays "&amp;SETUP!$B$4&amp;" / Fri–Sat "&amp;SETUP!$B$5 )</f>
        <v>Weekdays 1 / Fri–Sat 2</v>
      </c>
      <c r="G53" s="12" t="str">
        <f>IF($A53="","",SETUP!$B$7)</f>
        <v>None</v>
      </c>
      <c r="H53" s="12"/>
      <c r="I53" s="12"/>
      <c r="J53" s="12"/>
    </row>
    <row r="54" spans="1:10" ht="12.45" x14ac:dyDescent="0.25">
      <c r="A54" s="11">
        <f t="shared" si="1"/>
        <v>46370</v>
      </c>
      <c r="B54" s="8" t="str">
        <f t="shared" si="0"/>
        <v>December</v>
      </c>
      <c r="C54" s="12"/>
      <c r="D54" s="8" t="str">
        <f ca="1">IFERROR(__xludf.DUMMYFUNCTION("IF($A54="""","""",IFERROR(TEXTJOIN("", "",TRUE,FILTER(EVENTS_COMP!$A$3:$A$200,(EVENTS_COMP!$B$3:$B$200&lt;=$A54+6)*(EVENTS_COMP!$C$3:$C$200&gt;=$A54))),""""))"),"")</f>
        <v/>
      </c>
      <c r="E54" s="12" t="str">
        <f>IF($A54="","",SETUP!$B$6)</f>
        <v>Hold</v>
      </c>
      <c r="F54" s="8" t="str">
        <f>IF($A54="","", "Weekdays "&amp;SETUP!$B$4&amp;" / Fri–Sat "&amp;SETUP!$B$5 )</f>
        <v>Weekdays 1 / Fri–Sat 2</v>
      </c>
      <c r="G54" s="12" t="str">
        <f>IF($A54="","",SETUP!$B$7)</f>
        <v>None</v>
      </c>
      <c r="H54" s="12"/>
      <c r="I54" s="12"/>
      <c r="J54" s="12"/>
    </row>
    <row r="55" spans="1:10" ht="12.45" x14ac:dyDescent="0.25">
      <c r="A55" s="11">
        <f t="shared" si="1"/>
        <v>46377</v>
      </c>
      <c r="B55" s="8" t="str">
        <f t="shared" si="0"/>
        <v>December</v>
      </c>
      <c r="C55" s="12"/>
      <c r="D55" s="8" t="str">
        <f ca="1">IFERROR(__xludf.DUMMYFUNCTION("IF($A55="""","""",IFERROR(TEXTJOIN("", "",TRUE,FILTER(EVENTS_COMP!$A$3:$A$200,(EVENTS_COMP!$B$3:$B$200&lt;=$A55+6)*(EVENTS_COMP!$C$3:$C$200&gt;=$A55))),""""))"),"")</f>
        <v/>
      </c>
      <c r="E55" s="12" t="str">
        <f>IF($A55="","",SETUP!$B$6)</f>
        <v>Hold</v>
      </c>
      <c r="F55" s="8" t="str">
        <f>IF($A55="","", "Weekdays "&amp;SETUP!$B$4&amp;" / Fri–Sat "&amp;SETUP!$B$5 )</f>
        <v>Weekdays 1 / Fri–Sat 2</v>
      </c>
      <c r="G55" s="12" t="str">
        <f>IF($A55="","",SETUP!$B$7)</f>
        <v>None</v>
      </c>
      <c r="H55" s="12"/>
      <c r="I55" s="12"/>
      <c r="J55" s="12"/>
    </row>
    <row r="56" spans="1:10" ht="12.45" x14ac:dyDescent="0.25">
      <c r="A56" s="11">
        <f t="shared" si="1"/>
        <v>46384</v>
      </c>
      <c r="B56" s="8" t="str">
        <f t="shared" si="0"/>
        <v>December</v>
      </c>
      <c r="C56" s="12"/>
      <c r="D56" s="8" t="str">
        <f ca="1">IFERROR(__xludf.DUMMYFUNCTION("IF($A56="""","""",IFERROR(TEXTJOIN("", "",TRUE,FILTER(EVENTS_COMP!$A$3:$A$200,(EVENTS_COMP!$B$3:$B$200&lt;=$A56+6)*(EVENTS_COMP!$C$3:$C$200&gt;=$A56))),""""))"),"")</f>
        <v/>
      </c>
      <c r="E56" s="12" t="str">
        <f>IF($A56="","",SETUP!$B$6)</f>
        <v>Hold</v>
      </c>
      <c r="F56" s="8" t="str">
        <f>IF($A56="","", "Weekdays "&amp;SETUP!$B$4&amp;" / Fri–Sat "&amp;SETUP!$B$5 )</f>
        <v>Weekdays 1 / Fri–Sat 2</v>
      </c>
      <c r="G56" s="12" t="str">
        <f>IF($A56="","",SETUP!$B$7)</f>
        <v>None</v>
      </c>
      <c r="H56" s="12"/>
      <c r="I56" s="12"/>
      <c r="J56" s="12"/>
    </row>
  </sheetData>
  <conditionalFormatting sqref="A5:J56">
    <cfRule type="expression" dxfId="3" priority="1" stopIfTrue="1">
      <formula>$E5="Close-out"</formula>
    </cfRule>
  </conditionalFormatting>
  <conditionalFormatting sqref="J5:J56">
    <cfRule type="expression" dxfId="2" priority="2" stopIfTrue="1">
      <formula>AND($A5&lt;&gt;"",$J5="")</formula>
    </cfRule>
  </conditionalFormatting>
  <dataValidations count="3">
    <dataValidation type="list" allowBlank="1" sqref="E5:E56" xr:uid="{00000000-0002-0000-0200-000000000000}">
      <formula1>"Hold,Raise,Lower,Close-out"</formula1>
    </dataValidation>
    <dataValidation type="list" allowBlank="1" sqref="G5:G56" xr:uid="{00000000-0002-0000-0200-000001000000}">
      <formula1>"None,Value-add,% Off,Package"</formula1>
    </dataValidation>
    <dataValidation type="list" allowBlank="1" sqref="H5:H56" xr:uid="{00000000-0002-0000-0200-000002000000}">
      <formula1>"Direct site,Email list,Instagram,Facebook,Google Business Profile,OTA,Local partners"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5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30.08984375" customWidth="1"/>
    <col min="2" max="2" width="35.26953125" customWidth="1"/>
    <col min="3" max="3" width="30.26953125" customWidth="1"/>
    <col min="4" max="4" width="24.90625" customWidth="1"/>
    <col min="5" max="5" width="24.08984375" customWidth="1"/>
    <col min="6" max="6" width="34.26953125" customWidth="1"/>
  </cols>
  <sheetData>
    <row r="1" spans="1:6" ht="15.8" customHeight="1" x14ac:dyDescent="0.4">
      <c r="A1" s="3" t="s">
        <v>34</v>
      </c>
    </row>
    <row r="2" spans="1:6" ht="15.8" customHeight="1" x14ac:dyDescent="0.25">
      <c r="A2" s="7" t="s">
        <v>35</v>
      </c>
      <c r="B2" s="7" t="s">
        <v>36</v>
      </c>
      <c r="C2" s="7" t="s">
        <v>37</v>
      </c>
      <c r="D2" s="7" t="s">
        <v>38</v>
      </c>
      <c r="E2" s="7" t="s">
        <v>39</v>
      </c>
      <c r="F2" s="7" t="s">
        <v>18</v>
      </c>
    </row>
    <row r="3" spans="1:6" ht="15.8" customHeight="1" x14ac:dyDescent="0.25">
      <c r="A3" s="9" t="s">
        <v>40</v>
      </c>
      <c r="B3" s="9" t="s">
        <v>41</v>
      </c>
      <c r="C3" s="9" t="s">
        <v>42</v>
      </c>
      <c r="D3" s="9" t="s">
        <v>43</v>
      </c>
      <c r="E3" s="9" t="s">
        <v>44</v>
      </c>
    </row>
    <row r="4" spans="1:6" ht="15.8" customHeight="1" x14ac:dyDescent="0.25">
      <c r="A4" s="9" t="s">
        <v>45</v>
      </c>
      <c r="B4" s="9" t="s">
        <v>46</v>
      </c>
      <c r="C4" s="9" t="s">
        <v>47</v>
      </c>
      <c r="D4" s="9" t="s">
        <v>48</v>
      </c>
      <c r="E4" s="9" t="s">
        <v>49</v>
      </c>
    </row>
    <row r="5" spans="1:6" ht="15.8" customHeight="1" x14ac:dyDescent="0.25">
      <c r="A5" s="9" t="s">
        <v>50</v>
      </c>
      <c r="B5" s="9" t="s">
        <v>51</v>
      </c>
      <c r="C5" s="9" t="s">
        <v>52</v>
      </c>
      <c r="D5" s="9" t="s">
        <v>53</v>
      </c>
      <c r="E5" s="9" t="s">
        <v>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200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26.90625" customWidth="1"/>
    <col min="2" max="2" width="15.6328125" customWidth="1"/>
    <col min="3" max="3" width="30.26953125" customWidth="1"/>
    <col min="4" max="4" width="37.7265625" customWidth="1"/>
    <col min="5" max="5" width="32.6328125" customWidth="1"/>
    <col min="6" max="6" width="21.36328125" customWidth="1"/>
  </cols>
  <sheetData>
    <row r="1" spans="1:6" ht="15.8" customHeight="1" x14ac:dyDescent="0.4">
      <c r="A1" s="3" t="s">
        <v>55</v>
      </c>
    </row>
    <row r="2" spans="1:6" ht="15.8" customHeight="1" x14ac:dyDescent="0.25">
      <c r="A2" s="7" t="s">
        <v>56</v>
      </c>
      <c r="B2" s="7" t="s">
        <v>15</v>
      </c>
      <c r="C2" s="7" t="s">
        <v>16</v>
      </c>
      <c r="D2" s="7" t="s">
        <v>57</v>
      </c>
      <c r="E2" s="7" t="s">
        <v>58</v>
      </c>
      <c r="F2" s="7" t="s">
        <v>18</v>
      </c>
    </row>
    <row r="3" spans="1:6" ht="15.8" customHeight="1" x14ac:dyDescent="0.25">
      <c r="B3" s="8"/>
      <c r="C3" s="8"/>
      <c r="D3" s="8"/>
      <c r="E3" s="13"/>
    </row>
    <row r="4" spans="1:6" ht="15.8" customHeight="1" x14ac:dyDescent="0.25">
      <c r="B4" s="8"/>
      <c r="C4" s="8"/>
      <c r="D4" s="8"/>
      <c r="E4" s="13"/>
    </row>
    <row r="5" spans="1:6" ht="15.8" customHeight="1" x14ac:dyDescent="0.25">
      <c r="B5" s="8"/>
      <c r="C5" s="8"/>
      <c r="D5" s="8"/>
      <c r="E5" s="13"/>
    </row>
    <row r="6" spans="1:6" ht="15.8" customHeight="1" x14ac:dyDescent="0.25">
      <c r="B6" s="8"/>
      <c r="C6" s="8"/>
      <c r="D6" s="8"/>
      <c r="E6" s="13"/>
    </row>
    <row r="7" spans="1:6" ht="15.8" customHeight="1" x14ac:dyDescent="0.25">
      <c r="B7" s="8"/>
      <c r="C7" s="8"/>
      <c r="D7" s="8"/>
      <c r="E7" s="13"/>
    </row>
    <row r="8" spans="1:6" ht="15.8" customHeight="1" x14ac:dyDescent="0.25">
      <c r="B8" s="8"/>
      <c r="C8" s="8"/>
      <c r="D8" s="8"/>
      <c r="E8" s="13"/>
    </row>
    <row r="9" spans="1:6" ht="15.8" customHeight="1" x14ac:dyDescent="0.25">
      <c r="B9" s="8"/>
      <c r="C9" s="8"/>
      <c r="D9" s="8"/>
      <c r="E9" s="13"/>
    </row>
    <row r="10" spans="1:6" ht="15.8" customHeight="1" x14ac:dyDescent="0.25">
      <c r="B10" s="8"/>
      <c r="C10" s="8"/>
      <c r="D10" s="8"/>
      <c r="E10" s="13"/>
    </row>
    <row r="11" spans="1:6" ht="15.8" customHeight="1" x14ac:dyDescent="0.25">
      <c r="B11" s="8"/>
      <c r="C11" s="8"/>
      <c r="D11" s="8"/>
      <c r="E11" s="13"/>
    </row>
    <row r="12" spans="1:6" ht="15.8" customHeight="1" x14ac:dyDescent="0.25">
      <c r="B12" s="8"/>
      <c r="C12" s="8"/>
      <c r="D12" s="8"/>
      <c r="E12" s="13"/>
    </row>
    <row r="13" spans="1:6" ht="15.8" customHeight="1" x14ac:dyDescent="0.25">
      <c r="B13" s="8"/>
      <c r="C13" s="8"/>
      <c r="D13" s="8"/>
      <c r="E13" s="13"/>
    </row>
    <row r="14" spans="1:6" ht="15.8" customHeight="1" x14ac:dyDescent="0.25">
      <c r="B14" s="8"/>
      <c r="C14" s="8"/>
      <c r="D14" s="8"/>
      <c r="E14" s="13"/>
    </row>
    <row r="15" spans="1:6" ht="15.8" customHeight="1" x14ac:dyDescent="0.25">
      <c r="B15" s="8"/>
      <c r="C15" s="8"/>
      <c r="D15" s="8"/>
      <c r="E15" s="13"/>
    </row>
    <row r="16" spans="1:6" ht="15.8" customHeight="1" x14ac:dyDescent="0.25">
      <c r="B16" s="8"/>
      <c r="C16" s="8"/>
      <c r="D16" s="8"/>
      <c r="E16" s="13"/>
    </row>
    <row r="17" spans="1:6" ht="15.8" customHeight="1" x14ac:dyDescent="0.25">
      <c r="B17" s="8"/>
      <c r="C17" s="8"/>
      <c r="D17" s="8"/>
      <c r="E17" s="13"/>
    </row>
    <row r="18" spans="1:6" ht="15.8" customHeight="1" x14ac:dyDescent="0.25">
      <c r="B18" s="8"/>
      <c r="C18" s="8"/>
      <c r="D18" s="8"/>
      <c r="E18" s="13"/>
    </row>
    <row r="19" spans="1:6" ht="15.8" customHeight="1" x14ac:dyDescent="0.25">
      <c r="B19" s="8"/>
      <c r="C19" s="8"/>
      <c r="D19" s="8"/>
      <c r="E19" s="13"/>
    </row>
    <row r="20" spans="1:6" ht="15.8" customHeight="1" x14ac:dyDescent="0.25">
      <c r="B20" s="8"/>
      <c r="C20" s="8"/>
      <c r="D20" s="8"/>
      <c r="E20" s="13"/>
    </row>
    <row r="21" spans="1:6" ht="15.8" customHeight="1" x14ac:dyDescent="0.25">
      <c r="B21" s="8"/>
      <c r="C21" s="8"/>
      <c r="D21" s="8"/>
      <c r="E21" s="13"/>
    </row>
    <row r="22" spans="1:6" ht="15.8" customHeight="1" x14ac:dyDescent="0.25">
      <c r="B22" s="8"/>
      <c r="C22" s="8"/>
      <c r="D22" s="8"/>
      <c r="E22" s="13"/>
    </row>
    <row r="23" spans="1:6" ht="15.8" customHeight="1" x14ac:dyDescent="0.25">
      <c r="B23" s="8"/>
      <c r="C23" s="8"/>
      <c r="D23" s="8"/>
      <c r="E23" s="13"/>
    </row>
    <row r="24" spans="1:6" ht="15.8" customHeight="1" x14ac:dyDescent="0.25">
      <c r="A24" s="4" t="s">
        <v>59</v>
      </c>
      <c r="B24" s="8"/>
      <c r="C24" s="8"/>
      <c r="D24" s="8"/>
      <c r="E24" s="13"/>
    </row>
    <row r="25" spans="1:6" ht="15.8" customHeight="1" x14ac:dyDescent="0.25">
      <c r="A25" s="7" t="s">
        <v>60</v>
      </c>
      <c r="B25" s="7" t="s">
        <v>61</v>
      </c>
      <c r="C25" s="7" t="s">
        <v>62</v>
      </c>
      <c r="D25" s="7" t="s">
        <v>63</v>
      </c>
      <c r="E25" s="7" t="s">
        <v>18</v>
      </c>
      <c r="F25" s="7" t="s">
        <v>64</v>
      </c>
    </row>
    <row r="26" spans="1:6" ht="15.8" customHeight="1" x14ac:dyDescent="0.25">
      <c r="B26" s="8"/>
      <c r="C26" s="8"/>
      <c r="D26" s="8"/>
      <c r="E26" s="13"/>
      <c r="F26" s="8"/>
    </row>
    <row r="27" spans="1:6" ht="15.8" customHeight="1" x14ac:dyDescent="0.25">
      <c r="B27" s="8"/>
      <c r="C27" s="8"/>
      <c r="D27" s="8"/>
      <c r="E27" s="13"/>
      <c r="F27" s="8"/>
    </row>
    <row r="28" spans="1:6" ht="15.8" customHeight="1" x14ac:dyDescent="0.25">
      <c r="B28" s="8"/>
      <c r="C28" s="8"/>
      <c r="D28" s="8"/>
      <c r="E28" s="13"/>
      <c r="F28" s="8"/>
    </row>
    <row r="29" spans="1:6" ht="15.8" customHeight="1" x14ac:dyDescent="0.25">
      <c r="B29" s="8"/>
      <c r="C29" s="8"/>
      <c r="D29" s="8"/>
      <c r="E29" s="13"/>
      <c r="F29" s="8"/>
    </row>
    <row r="30" spans="1:6" ht="15.8" customHeight="1" x14ac:dyDescent="0.25">
      <c r="B30" s="8"/>
      <c r="C30" s="8"/>
      <c r="D30" s="8"/>
      <c r="E30" s="13"/>
      <c r="F30" s="8"/>
    </row>
    <row r="31" spans="1:6" ht="15.8" customHeight="1" x14ac:dyDescent="0.25">
      <c r="B31" s="8"/>
      <c r="C31" s="8"/>
      <c r="D31" s="8"/>
      <c r="E31" s="13"/>
      <c r="F31" s="8"/>
    </row>
    <row r="32" spans="1:6" ht="15.8" customHeight="1" x14ac:dyDescent="0.25">
      <c r="B32" s="8"/>
      <c r="C32" s="8"/>
      <c r="D32" s="8"/>
      <c r="E32" s="13"/>
      <c r="F32" s="8"/>
    </row>
    <row r="33" spans="2:6" ht="15.8" customHeight="1" x14ac:dyDescent="0.25">
      <c r="B33" s="8"/>
      <c r="C33" s="8"/>
      <c r="D33" s="8"/>
      <c r="E33" s="13"/>
      <c r="F33" s="8"/>
    </row>
    <row r="34" spans="2:6" ht="15.8" customHeight="1" x14ac:dyDescent="0.25">
      <c r="B34" s="8"/>
      <c r="C34" s="8"/>
      <c r="D34" s="8"/>
      <c r="E34" s="13"/>
      <c r="F34" s="8"/>
    </row>
    <row r="35" spans="2:6" ht="15.8" customHeight="1" x14ac:dyDescent="0.25">
      <c r="B35" s="8"/>
      <c r="C35" s="8"/>
      <c r="D35" s="8"/>
      <c r="E35" s="13"/>
      <c r="F35" s="8"/>
    </row>
    <row r="36" spans="2:6" ht="15.8" customHeight="1" x14ac:dyDescent="0.25">
      <c r="B36" s="8"/>
      <c r="C36" s="8"/>
      <c r="D36" s="8"/>
      <c r="E36" s="13"/>
      <c r="F36" s="8"/>
    </row>
    <row r="37" spans="2:6" ht="15.8" customHeight="1" x14ac:dyDescent="0.25">
      <c r="B37" s="8"/>
      <c r="C37" s="8"/>
      <c r="D37" s="8"/>
      <c r="E37" s="13"/>
      <c r="F37" s="8"/>
    </row>
    <row r="38" spans="2:6" ht="15.8" customHeight="1" x14ac:dyDescent="0.25">
      <c r="B38" s="8"/>
      <c r="C38" s="8"/>
      <c r="D38" s="8"/>
      <c r="E38" s="13"/>
      <c r="F38" s="8"/>
    </row>
    <row r="39" spans="2:6" ht="15.8" customHeight="1" x14ac:dyDescent="0.25">
      <c r="B39" s="8"/>
      <c r="C39" s="8"/>
      <c r="D39" s="8"/>
      <c r="E39" s="13"/>
      <c r="F39" s="8"/>
    </row>
    <row r="40" spans="2:6" ht="15.8" customHeight="1" x14ac:dyDescent="0.25">
      <c r="B40" s="8"/>
      <c r="C40" s="8"/>
      <c r="D40" s="8"/>
      <c r="E40" s="13"/>
      <c r="F40" s="8"/>
    </row>
    <row r="41" spans="2:6" ht="15.8" customHeight="1" x14ac:dyDescent="0.25">
      <c r="B41" s="8"/>
      <c r="C41" s="8"/>
      <c r="D41" s="8"/>
      <c r="E41" s="13"/>
      <c r="F41" s="8"/>
    </row>
    <row r="42" spans="2:6" ht="15.8" customHeight="1" x14ac:dyDescent="0.25">
      <c r="B42" s="8"/>
      <c r="C42" s="8"/>
      <c r="D42" s="8"/>
      <c r="E42" s="13"/>
      <c r="F42" s="8"/>
    </row>
    <row r="43" spans="2:6" ht="12.45" x14ac:dyDescent="0.25">
      <c r="B43" s="8"/>
      <c r="C43" s="8"/>
      <c r="D43" s="8"/>
      <c r="E43" s="13"/>
      <c r="F43" s="8"/>
    </row>
    <row r="44" spans="2:6" ht="12.45" x14ac:dyDescent="0.25">
      <c r="B44" s="8"/>
      <c r="C44" s="8"/>
      <c r="D44" s="8"/>
      <c r="E44" s="13"/>
      <c r="F44" s="8"/>
    </row>
    <row r="45" spans="2:6" ht="12.45" x14ac:dyDescent="0.25">
      <c r="B45" s="8"/>
      <c r="C45" s="8"/>
      <c r="D45" s="8"/>
      <c r="E45" s="13"/>
      <c r="F45" s="8"/>
    </row>
    <row r="46" spans="2:6" ht="12.45" x14ac:dyDescent="0.25">
      <c r="B46" s="8"/>
      <c r="C46" s="8"/>
      <c r="D46" s="8"/>
      <c r="E46" s="13"/>
      <c r="F46" s="8"/>
    </row>
    <row r="47" spans="2:6" ht="12.45" x14ac:dyDescent="0.25">
      <c r="B47" s="8"/>
      <c r="C47" s="8"/>
      <c r="D47" s="8"/>
      <c r="E47" s="13"/>
      <c r="F47" s="8"/>
    </row>
    <row r="48" spans="2:6" ht="12.45" x14ac:dyDescent="0.25">
      <c r="B48" s="8"/>
      <c r="C48" s="8"/>
      <c r="D48" s="8"/>
      <c r="E48" s="13"/>
      <c r="F48" s="8"/>
    </row>
    <row r="49" spans="2:6" ht="12.45" x14ac:dyDescent="0.25">
      <c r="B49" s="8"/>
      <c r="C49" s="8"/>
      <c r="D49" s="8"/>
      <c r="E49" s="13"/>
      <c r="F49" s="8"/>
    </row>
    <row r="50" spans="2:6" ht="12.45" x14ac:dyDescent="0.25">
      <c r="B50" s="8"/>
      <c r="C50" s="8"/>
      <c r="D50" s="8"/>
      <c r="E50" s="13"/>
      <c r="F50" s="8"/>
    </row>
    <row r="51" spans="2:6" ht="12.45" x14ac:dyDescent="0.25">
      <c r="B51" s="8"/>
      <c r="C51" s="8"/>
      <c r="D51" s="8"/>
      <c r="E51" s="13"/>
      <c r="F51" s="8"/>
    </row>
    <row r="52" spans="2:6" ht="12.45" x14ac:dyDescent="0.25">
      <c r="B52" s="8"/>
      <c r="C52" s="8"/>
      <c r="D52" s="8"/>
      <c r="E52" s="13"/>
      <c r="F52" s="8"/>
    </row>
    <row r="53" spans="2:6" ht="12.45" x14ac:dyDescent="0.25">
      <c r="B53" s="8"/>
      <c r="C53" s="8"/>
      <c r="D53" s="8"/>
      <c r="E53" s="13"/>
      <c r="F53" s="8"/>
    </row>
    <row r="54" spans="2:6" ht="12.45" x14ac:dyDescent="0.25">
      <c r="B54" s="8"/>
      <c r="C54" s="8"/>
      <c r="D54" s="8"/>
      <c r="E54" s="13"/>
      <c r="F54" s="8"/>
    </row>
    <row r="55" spans="2:6" ht="12.45" x14ac:dyDescent="0.25">
      <c r="B55" s="8"/>
      <c r="C55" s="8"/>
      <c r="D55" s="8"/>
      <c r="E55" s="13"/>
      <c r="F55" s="8"/>
    </row>
    <row r="56" spans="2:6" ht="12.45" x14ac:dyDescent="0.25">
      <c r="B56" s="8"/>
      <c r="C56" s="8"/>
      <c r="D56" s="8"/>
      <c r="E56" s="13"/>
      <c r="F56" s="8"/>
    </row>
    <row r="57" spans="2:6" ht="12.45" x14ac:dyDescent="0.25">
      <c r="B57" s="8"/>
      <c r="C57" s="8"/>
      <c r="D57" s="8"/>
      <c r="E57" s="13"/>
      <c r="F57" s="8"/>
    </row>
    <row r="58" spans="2:6" ht="12.45" x14ac:dyDescent="0.25">
      <c r="B58" s="8"/>
      <c r="C58" s="8"/>
      <c r="D58" s="8"/>
      <c r="E58" s="13"/>
      <c r="F58" s="8"/>
    </row>
    <row r="59" spans="2:6" ht="12.45" x14ac:dyDescent="0.25">
      <c r="B59" s="8"/>
      <c r="C59" s="8"/>
      <c r="D59" s="8"/>
      <c r="E59" s="13"/>
      <c r="F59" s="8"/>
    </row>
    <row r="60" spans="2:6" ht="12.45" x14ac:dyDescent="0.25">
      <c r="B60" s="8"/>
      <c r="C60" s="8"/>
      <c r="D60" s="8"/>
      <c r="E60" s="13"/>
      <c r="F60" s="8"/>
    </row>
    <row r="61" spans="2:6" ht="12.45" x14ac:dyDescent="0.25">
      <c r="B61" s="8"/>
      <c r="C61" s="8"/>
      <c r="D61" s="8"/>
      <c r="E61" s="13"/>
      <c r="F61" s="8"/>
    </row>
    <row r="62" spans="2:6" ht="12.45" x14ac:dyDescent="0.25">
      <c r="B62" s="8"/>
      <c r="C62" s="8"/>
      <c r="D62" s="8"/>
      <c r="E62" s="13"/>
      <c r="F62" s="8"/>
    </row>
    <row r="63" spans="2:6" ht="12.45" x14ac:dyDescent="0.25">
      <c r="B63" s="8"/>
      <c r="C63" s="8"/>
      <c r="D63" s="8"/>
      <c r="E63" s="13"/>
      <c r="F63" s="8"/>
    </row>
    <row r="64" spans="2:6" ht="12.45" x14ac:dyDescent="0.25">
      <c r="B64" s="8"/>
      <c r="C64" s="8"/>
      <c r="D64" s="8"/>
      <c r="E64" s="13"/>
      <c r="F64" s="8"/>
    </row>
    <row r="65" spans="2:6" ht="12.45" x14ac:dyDescent="0.25">
      <c r="B65" s="8"/>
      <c r="C65" s="8"/>
      <c r="D65" s="8"/>
      <c r="E65" s="13"/>
      <c r="F65" s="8"/>
    </row>
    <row r="66" spans="2:6" ht="12.45" x14ac:dyDescent="0.25">
      <c r="B66" s="8"/>
      <c r="C66" s="8"/>
      <c r="D66" s="8"/>
      <c r="E66" s="13"/>
      <c r="F66" s="8"/>
    </row>
    <row r="67" spans="2:6" ht="12.45" x14ac:dyDescent="0.25">
      <c r="B67" s="8"/>
      <c r="C67" s="8"/>
      <c r="D67" s="8"/>
      <c r="E67" s="13"/>
      <c r="F67" s="8"/>
    </row>
    <row r="68" spans="2:6" ht="12.45" x14ac:dyDescent="0.25">
      <c r="B68" s="8"/>
      <c r="C68" s="8"/>
      <c r="D68" s="8"/>
      <c r="E68" s="13"/>
      <c r="F68" s="8"/>
    </row>
    <row r="69" spans="2:6" ht="12.45" x14ac:dyDescent="0.25">
      <c r="B69" s="8"/>
      <c r="C69" s="8"/>
      <c r="D69" s="8"/>
      <c r="E69" s="13"/>
      <c r="F69" s="8"/>
    </row>
    <row r="70" spans="2:6" ht="12.45" x14ac:dyDescent="0.25">
      <c r="B70" s="8"/>
      <c r="C70" s="8"/>
      <c r="D70" s="8"/>
      <c r="E70" s="13"/>
      <c r="F70" s="8"/>
    </row>
    <row r="71" spans="2:6" ht="12.45" x14ac:dyDescent="0.25">
      <c r="B71" s="8"/>
      <c r="C71" s="8"/>
      <c r="D71" s="8"/>
      <c r="E71" s="13"/>
      <c r="F71" s="8"/>
    </row>
    <row r="72" spans="2:6" ht="12.45" x14ac:dyDescent="0.25">
      <c r="B72" s="8"/>
      <c r="C72" s="8"/>
      <c r="D72" s="8"/>
      <c r="E72" s="13"/>
      <c r="F72" s="8"/>
    </row>
    <row r="73" spans="2:6" ht="12.45" x14ac:dyDescent="0.25">
      <c r="B73" s="8"/>
      <c r="C73" s="8"/>
      <c r="D73" s="8"/>
      <c r="E73" s="13"/>
      <c r="F73" s="8"/>
    </row>
    <row r="74" spans="2:6" ht="12.45" x14ac:dyDescent="0.25">
      <c r="B74" s="8"/>
      <c r="C74" s="8"/>
      <c r="D74" s="8"/>
      <c r="E74" s="13"/>
      <c r="F74" s="8"/>
    </row>
    <row r="75" spans="2:6" ht="12.45" x14ac:dyDescent="0.25">
      <c r="B75" s="8"/>
      <c r="C75" s="8"/>
      <c r="D75" s="8"/>
      <c r="E75" s="13"/>
      <c r="F75" s="8"/>
    </row>
    <row r="76" spans="2:6" ht="12.45" x14ac:dyDescent="0.25">
      <c r="B76" s="8"/>
      <c r="C76" s="8"/>
      <c r="D76" s="8"/>
      <c r="E76" s="13"/>
      <c r="F76" s="8"/>
    </row>
    <row r="77" spans="2:6" ht="12.45" x14ac:dyDescent="0.25">
      <c r="B77" s="8"/>
      <c r="C77" s="8"/>
      <c r="D77" s="8"/>
      <c r="E77" s="13"/>
      <c r="F77" s="8"/>
    </row>
    <row r="78" spans="2:6" ht="12.45" x14ac:dyDescent="0.25">
      <c r="B78" s="8"/>
      <c r="C78" s="8"/>
      <c r="D78" s="8"/>
      <c r="E78" s="13"/>
      <c r="F78" s="8"/>
    </row>
    <row r="79" spans="2:6" ht="12.45" x14ac:dyDescent="0.25">
      <c r="B79" s="8"/>
      <c r="C79" s="8"/>
      <c r="D79" s="8"/>
      <c r="E79" s="13"/>
      <c r="F79" s="8"/>
    </row>
    <row r="80" spans="2:6" ht="12.45" x14ac:dyDescent="0.25">
      <c r="B80" s="8"/>
      <c r="C80" s="8"/>
      <c r="D80" s="8"/>
      <c r="E80" s="13"/>
      <c r="F80" s="8"/>
    </row>
    <row r="81" spans="2:6" ht="12.45" x14ac:dyDescent="0.25">
      <c r="B81" s="8"/>
      <c r="C81" s="8"/>
      <c r="D81" s="8"/>
      <c r="E81" s="13"/>
      <c r="F81" s="8"/>
    </row>
    <row r="82" spans="2:6" ht="12.45" x14ac:dyDescent="0.25">
      <c r="B82" s="8"/>
      <c r="C82" s="8"/>
      <c r="D82" s="8"/>
      <c r="E82" s="13"/>
      <c r="F82" s="8"/>
    </row>
    <row r="83" spans="2:6" ht="12.45" x14ac:dyDescent="0.25">
      <c r="B83" s="8"/>
      <c r="C83" s="8"/>
      <c r="D83" s="8"/>
      <c r="E83" s="13"/>
      <c r="F83" s="8"/>
    </row>
    <row r="84" spans="2:6" ht="12.45" x14ac:dyDescent="0.25">
      <c r="B84" s="8"/>
      <c r="C84" s="8"/>
      <c r="D84" s="8"/>
      <c r="E84" s="13"/>
      <c r="F84" s="8"/>
    </row>
    <row r="85" spans="2:6" ht="12.45" x14ac:dyDescent="0.25">
      <c r="B85" s="8"/>
      <c r="C85" s="8"/>
      <c r="D85" s="8"/>
      <c r="E85" s="13"/>
      <c r="F85" s="8"/>
    </row>
    <row r="86" spans="2:6" ht="12.45" x14ac:dyDescent="0.25">
      <c r="B86" s="8"/>
      <c r="C86" s="8"/>
      <c r="D86" s="8"/>
      <c r="E86" s="13"/>
      <c r="F86" s="8"/>
    </row>
    <row r="87" spans="2:6" ht="12.45" x14ac:dyDescent="0.25">
      <c r="B87" s="8"/>
      <c r="C87" s="8"/>
      <c r="D87" s="8"/>
      <c r="E87" s="13"/>
      <c r="F87" s="8"/>
    </row>
    <row r="88" spans="2:6" ht="12.45" x14ac:dyDescent="0.25">
      <c r="B88" s="8"/>
      <c r="C88" s="8"/>
      <c r="D88" s="8"/>
      <c r="E88" s="13"/>
      <c r="F88" s="8"/>
    </row>
    <row r="89" spans="2:6" ht="12.45" x14ac:dyDescent="0.25">
      <c r="B89" s="8"/>
      <c r="C89" s="8"/>
      <c r="D89" s="8"/>
      <c r="E89" s="13"/>
      <c r="F89" s="8"/>
    </row>
    <row r="90" spans="2:6" ht="12.45" x14ac:dyDescent="0.25">
      <c r="B90" s="8"/>
      <c r="C90" s="8"/>
      <c r="D90" s="8"/>
      <c r="E90" s="13"/>
      <c r="F90" s="8"/>
    </row>
    <row r="91" spans="2:6" ht="12.45" x14ac:dyDescent="0.25">
      <c r="B91" s="8"/>
      <c r="C91" s="8"/>
      <c r="D91" s="8"/>
      <c r="E91" s="13"/>
      <c r="F91" s="8"/>
    </row>
    <row r="92" spans="2:6" ht="12.45" x14ac:dyDescent="0.25">
      <c r="B92" s="8"/>
      <c r="C92" s="8"/>
      <c r="D92" s="8"/>
      <c r="E92" s="13"/>
      <c r="F92" s="8"/>
    </row>
    <row r="93" spans="2:6" ht="12.45" x14ac:dyDescent="0.25">
      <c r="B93" s="8"/>
      <c r="C93" s="8"/>
      <c r="D93" s="8"/>
      <c r="E93" s="13"/>
      <c r="F93" s="8"/>
    </row>
    <row r="94" spans="2:6" ht="12.45" x14ac:dyDescent="0.25">
      <c r="B94" s="8"/>
      <c r="C94" s="8"/>
      <c r="D94" s="8"/>
      <c r="E94" s="13"/>
      <c r="F94" s="8"/>
    </row>
    <row r="95" spans="2:6" ht="12.45" x14ac:dyDescent="0.25">
      <c r="B95" s="8"/>
      <c r="C95" s="8"/>
      <c r="D95" s="8"/>
      <c r="E95" s="13"/>
      <c r="F95" s="8"/>
    </row>
    <row r="96" spans="2:6" ht="12.45" x14ac:dyDescent="0.25">
      <c r="B96" s="8"/>
      <c r="C96" s="8"/>
      <c r="D96" s="8"/>
      <c r="E96" s="13"/>
      <c r="F96" s="8"/>
    </row>
    <row r="97" spans="2:6" ht="12.45" x14ac:dyDescent="0.25">
      <c r="B97" s="8"/>
      <c r="C97" s="8"/>
      <c r="D97" s="8"/>
      <c r="E97" s="13"/>
      <c r="F97" s="8"/>
    </row>
    <row r="98" spans="2:6" ht="12.45" x14ac:dyDescent="0.25">
      <c r="B98" s="8"/>
      <c r="C98" s="8"/>
      <c r="D98" s="8"/>
      <c r="E98" s="13"/>
      <c r="F98" s="8"/>
    </row>
    <row r="99" spans="2:6" ht="12.45" x14ac:dyDescent="0.25">
      <c r="B99" s="8"/>
      <c r="C99" s="8"/>
      <c r="D99" s="8"/>
      <c r="E99" s="13"/>
      <c r="F99" s="8"/>
    </row>
    <row r="100" spans="2:6" ht="12.45" x14ac:dyDescent="0.25">
      <c r="B100" s="8"/>
      <c r="C100" s="8"/>
      <c r="D100" s="8"/>
      <c r="E100" s="13"/>
      <c r="F100" s="8"/>
    </row>
    <row r="101" spans="2:6" ht="12.45" x14ac:dyDescent="0.25">
      <c r="B101" s="8"/>
      <c r="C101" s="8"/>
      <c r="D101" s="8"/>
      <c r="E101" s="13"/>
      <c r="F101" s="8"/>
    </row>
    <row r="102" spans="2:6" ht="12.45" x14ac:dyDescent="0.25">
      <c r="B102" s="8"/>
      <c r="C102" s="8"/>
      <c r="D102" s="8"/>
      <c r="E102" s="13"/>
      <c r="F102" s="8"/>
    </row>
    <row r="103" spans="2:6" ht="12.45" x14ac:dyDescent="0.25">
      <c r="B103" s="8"/>
      <c r="C103" s="8"/>
      <c r="D103" s="8"/>
      <c r="E103" s="13"/>
      <c r="F103" s="8"/>
    </row>
    <row r="104" spans="2:6" ht="12.45" x14ac:dyDescent="0.25">
      <c r="B104" s="8"/>
      <c r="C104" s="8"/>
      <c r="D104" s="8"/>
      <c r="E104" s="13"/>
      <c r="F104" s="8"/>
    </row>
    <row r="105" spans="2:6" ht="12.45" x14ac:dyDescent="0.25">
      <c r="B105" s="8"/>
      <c r="C105" s="8"/>
      <c r="D105" s="8"/>
      <c r="E105" s="13"/>
      <c r="F105" s="8"/>
    </row>
    <row r="106" spans="2:6" ht="12.45" x14ac:dyDescent="0.25">
      <c r="B106" s="8"/>
      <c r="C106" s="8"/>
      <c r="D106" s="8"/>
      <c r="E106" s="13"/>
      <c r="F106" s="8"/>
    </row>
    <row r="107" spans="2:6" ht="12.45" x14ac:dyDescent="0.25">
      <c r="B107" s="8"/>
      <c r="C107" s="8"/>
      <c r="D107" s="8"/>
      <c r="E107" s="13"/>
      <c r="F107" s="8"/>
    </row>
    <row r="108" spans="2:6" ht="12.45" x14ac:dyDescent="0.25">
      <c r="B108" s="8"/>
      <c r="C108" s="8"/>
      <c r="D108" s="8"/>
      <c r="E108" s="13"/>
      <c r="F108" s="8"/>
    </row>
    <row r="109" spans="2:6" ht="12.45" x14ac:dyDescent="0.25">
      <c r="B109" s="8"/>
      <c r="C109" s="8"/>
      <c r="D109" s="8"/>
      <c r="E109" s="13"/>
      <c r="F109" s="8"/>
    </row>
    <row r="110" spans="2:6" ht="12.45" x14ac:dyDescent="0.25">
      <c r="B110" s="8"/>
      <c r="C110" s="8"/>
      <c r="D110" s="8"/>
      <c r="E110" s="13"/>
      <c r="F110" s="8"/>
    </row>
    <row r="111" spans="2:6" ht="12.45" x14ac:dyDescent="0.25">
      <c r="B111" s="8"/>
      <c r="C111" s="8"/>
      <c r="D111" s="8"/>
      <c r="E111" s="13"/>
      <c r="F111" s="8"/>
    </row>
    <row r="112" spans="2:6" ht="12.45" x14ac:dyDescent="0.25">
      <c r="B112" s="8"/>
      <c r="C112" s="8"/>
      <c r="D112" s="8"/>
      <c r="E112" s="13"/>
      <c r="F112" s="8"/>
    </row>
    <row r="113" spans="2:6" ht="12.45" x14ac:dyDescent="0.25">
      <c r="B113" s="8"/>
      <c r="C113" s="8"/>
      <c r="D113" s="8"/>
      <c r="E113" s="13"/>
      <c r="F113" s="8"/>
    </row>
    <row r="114" spans="2:6" ht="12.45" x14ac:dyDescent="0.25">
      <c r="B114" s="8"/>
      <c r="C114" s="8"/>
      <c r="D114" s="8"/>
      <c r="E114" s="13"/>
      <c r="F114" s="8"/>
    </row>
    <row r="115" spans="2:6" ht="12.45" x14ac:dyDescent="0.25">
      <c r="B115" s="8"/>
      <c r="C115" s="8"/>
      <c r="D115" s="8"/>
      <c r="E115" s="13"/>
      <c r="F115" s="8"/>
    </row>
    <row r="116" spans="2:6" ht="12.45" x14ac:dyDescent="0.25">
      <c r="B116" s="8"/>
      <c r="C116" s="8"/>
      <c r="D116" s="8"/>
      <c r="E116" s="13"/>
      <c r="F116" s="8"/>
    </row>
    <row r="117" spans="2:6" ht="12.45" x14ac:dyDescent="0.25">
      <c r="B117" s="8"/>
      <c r="C117" s="8"/>
      <c r="D117" s="8"/>
      <c r="E117" s="13"/>
      <c r="F117" s="8"/>
    </row>
    <row r="118" spans="2:6" ht="12.45" x14ac:dyDescent="0.25">
      <c r="B118" s="8"/>
      <c r="C118" s="8"/>
      <c r="D118" s="8"/>
      <c r="E118" s="13"/>
      <c r="F118" s="8"/>
    </row>
    <row r="119" spans="2:6" ht="12.45" x14ac:dyDescent="0.25">
      <c r="B119" s="8"/>
      <c r="C119" s="8"/>
      <c r="D119" s="8"/>
      <c r="E119" s="13"/>
      <c r="F119" s="8"/>
    </row>
    <row r="120" spans="2:6" ht="12.45" x14ac:dyDescent="0.25">
      <c r="B120" s="8"/>
      <c r="C120" s="8"/>
      <c r="D120" s="8"/>
      <c r="E120" s="13"/>
      <c r="F120" s="8"/>
    </row>
    <row r="121" spans="2:6" ht="12.45" x14ac:dyDescent="0.25">
      <c r="B121" s="8"/>
      <c r="C121" s="8"/>
      <c r="D121" s="8"/>
      <c r="E121" s="13"/>
      <c r="F121" s="8"/>
    </row>
    <row r="122" spans="2:6" ht="12.45" x14ac:dyDescent="0.25">
      <c r="B122" s="8"/>
      <c r="C122" s="8"/>
      <c r="D122" s="8"/>
      <c r="E122" s="13"/>
      <c r="F122" s="8"/>
    </row>
    <row r="123" spans="2:6" ht="12.45" x14ac:dyDescent="0.25">
      <c r="B123" s="8"/>
      <c r="C123" s="8"/>
      <c r="D123" s="8"/>
      <c r="E123" s="13"/>
      <c r="F123" s="8"/>
    </row>
    <row r="124" spans="2:6" ht="12.45" x14ac:dyDescent="0.25">
      <c r="B124" s="8"/>
      <c r="C124" s="8"/>
      <c r="D124" s="8"/>
      <c r="E124" s="13"/>
      <c r="F124" s="8"/>
    </row>
    <row r="125" spans="2:6" ht="12.45" x14ac:dyDescent="0.25">
      <c r="B125" s="8"/>
      <c r="C125" s="8"/>
      <c r="D125" s="8"/>
      <c r="E125" s="13"/>
      <c r="F125" s="8"/>
    </row>
    <row r="126" spans="2:6" ht="12.45" x14ac:dyDescent="0.25">
      <c r="B126" s="8"/>
      <c r="C126" s="8"/>
      <c r="D126" s="8"/>
      <c r="E126" s="13"/>
      <c r="F126" s="8"/>
    </row>
    <row r="127" spans="2:6" ht="12.45" x14ac:dyDescent="0.25">
      <c r="B127" s="8"/>
      <c r="C127" s="8"/>
      <c r="D127" s="8"/>
      <c r="E127" s="13"/>
      <c r="F127" s="8"/>
    </row>
    <row r="128" spans="2:6" ht="12.45" x14ac:dyDescent="0.25">
      <c r="B128" s="8"/>
      <c r="C128" s="8"/>
      <c r="D128" s="8"/>
      <c r="E128" s="13"/>
      <c r="F128" s="8"/>
    </row>
    <row r="129" spans="2:6" ht="12.45" x14ac:dyDescent="0.25">
      <c r="B129" s="8"/>
      <c r="C129" s="8"/>
      <c r="D129" s="8"/>
      <c r="E129" s="13"/>
      <c r="F129" s="8"/>
    </row>
    <row r="130" spans="2:6" ht="12.45" x14ac:dyDescent="0.25">
      <c r="B130" s="8"/>
      <c r="C130" s="8"/>
      <c r="D130" s="8"/>
      <c r="E130" s="13"/>
      <c r="F130" s="8"/>
    </row>
    <row r="131" spans="2:6" ht="12.45" x14ac:dyDescent="0.25">
      <c r="B131" s="8"/>
      <c r="C131" s="8"/>
      <c r="D131" s="8"/>
      <c r="E131" s="13"/>
      <c r="F131" s="8"/>
    </row>
    <row r="132" spans="2:6" ht="12.45" x14ac:dyDescent="0.25">
      <c r="B132" s="8"/>
      <c r="C132" s="8"/>
      <c r="D132" s="8"/>
      <c r="E132" s="13"/>
      <c r="F132" s="8"/>
    </row>
    <row r="133" spans="2:6" ht="12.45" x14ac:dyDescent="0.25">
      <c r="B133" s="8"/>
      <c r="C133" s="8"/>
      <c r="D133" s="8"/>
      <c r="E133" s="13"/>
      <c r="F133" s="8"/>
    </row>
    <row r="134" spans="2:6" ht="12.45" x14ac:dyDescent="0.25">
      <c r="B134" s="8"/>
      <c r="C134" s="8"/>
      <c r="D134" s="8"/>
      <c r="E134" s="13"/>
      <c r="F134" s="8"/>
    </row>
    <row r="135" spans="2:6" ht="12.45" x14ac:dyDescent="0.25">
      <c r="B135" s="8"/>
      <c r="C135" s="8"/>
      <c r="D135" s="8"/>
      <c r="E135" s="13"/>
      <c r="F135" s="8"/>
    </row>
    <row r="136" spans="2:6" ht="12.45" x14ac:dyDescent="0.25">
      <c r="B136" s="8"/>
      <c r="C136" s="8"/>
      <c r="D136" s="8"/>
      <c r="E136" s="13"/>
      <c r="F136" s="8"/>
    </row>
    <row r="137" spans="2:6" ht="12.45" x14ac:dyDescent="0.25">
      <c r="B137" s="8"/>
      <c r="C137" s="8"/>
      <c r="D137" s="8"/>
      <c r="E137" s="13"/>
      <c r="F137" s="8"/>
    </row>
    <row r="138" spans="2:6" ht="12.45" x14ac:dyDescent="0.25">
      <c r="B138" s="8"/>
      <c r="C138" s="8"/>
      <c r="D138" s="8"/>
      <c r="E138" s="13"/>
      <c r="F138" s="8"/>
    </row>
    <row r="139" spans="2:6" ht="12.45" x14ac:dyDescent="0.25">
      <c r="B139" s="8"/>
      <c r="C139" s="8"/>
      <c r="D139" s="8"/>
      <c r="E139" s="13"/>
      <c r="F139" s="8"/>
    </row>
    <row r="140" spans="2:6" ht="12.45" x14ac:dyDescent="0.25">
      <c r="B140" s="8"/>
      <c r="C140" s="8"/>
      <c r="D140" s="8"/>
      <c r="E140" s="13"/>
      <c r="F140" s="8"/>
    </row>
    <row r="141" spans="2:6" ht="12.45" x14ac:dyDescent="0.25">
      <c r="B141" s="8"/>
      <c r="C141" s="8"/>
      <c r="D141" s="8"/>
      <c r="E141" s="13"/>
      <c r="F141" s="8"/>
    </row>
    <row r="142" spans="2:6" ht="12.45" x14ac:dyDescent="0.25">
      <c r="B142" s="8"/>
      <c r="C142" s="8"/>
      <c r="D142" s="8"/>
      <c r="E142" s="13"/>
      <c r="F142" s="8"/>
    </row>
    <row r="143" spans="2:6" ht="12.45" x14ac:dyDescent="0.25">
      <c r="B143" s="8"/>
      <c r="C143" s="8"/>
      <c r="D143" s="8"/>
      <c r="E143" s="13"/>
      <c r="F143" s="8"/>
    </row>
    <row r="144" spans="2:6" ht="12.45" x14ac:dyDescent="0.25">
      <c r="B144" s="8"/>
      <c r="C144" s="8"/>
      <c r="D144" s="8"/>
      <c r="E144" s="13"/>
      <c r="F144" s="8"/>
    </row>
    <row r="145" spans="2:6" ht="12.45" x14ac:dyDescent="0.25">
      <c r="B145" s="8"/>
      <c r="C145" s="8"/>
      <c r="D145" s="8"/>
      <c r="E145" s="13"/>
      <c r="F145" s="8"/>
    </row>
    <row r="146" spans="2:6" ht="12.45" x14ac:dyDescent="0.25">
      <c r="B146" s="8"/>
      <c r="C146" s="8"/>
      <c r="D146" s="8"/>
      <c r="E146" s="13"/>
      <c r="F146" s="8"/>
    </row>
    <row r="147" spans="2:6" ht="12.45" x14ac:dyDescent="0.25">
      <c r="B147" s="8"/>
      <c r="C147" s="8"/>
      <c r="D147" s="8"/>
      <c r="E147" s="13"/>
      <c r="F147" s="8"/>
    </row>
    <row r="148" spans="2:6" ht="12.45" x14ac:dyDescent="0.25">
      <c r="B148" s="8"/>
      <c r="C148" s="8"/>
      <c r="D148" s="8"/>
      <c r="E148" s="13"/>
      <c r="F148" s="8"/>
    </row>
    <row r="149" spans="2:6" ht="12.45" x14ac:dyDescent="0.25">
      <c r="B149" s="8"/>
      <c r="C149" s="8"/>
      <c r="D149" s="8"/>
      <c r="E149" s="13"/>
      <c r="F149" s="8"/>
    </row>
    <row r="150" spans="2:6" ht="12.45" x14ac:dyDescent="0.25">
      <c r="B150" s="8"/>
      <c r="C150" s="8"/>
      <c r="D150" s="8"/>
      <c r="E150" s="13"/>
      <c r="F150" s="8"/>
    </row>
    <row r="151" spans="2:6" ht="12.45" x14ac:dyDescent="0.25">
      <c r="B151" s="8"/>
      <c r="C151" s="8"/>
      <c r="D151" s="8"/>
      <c r="E151" s="13"/>
      <c r="F151" s="8"/>
    </row>
    <row r="152" spans="2:6" ht="12.45" x14ac:dyDescent="0.25">
      <c r="B152" s="8"/>
      <c r="C152" s="8"/>
      <c r="D152" s="8"/>
      <c r="E152" s="13"/>
      <c r="F152" s="8"/>
    </row>
    <row r="153" spans="2:6" ht="12.45" x14ac:dyDescent="0.25">
      <c r="B153" s="8"/>
      <c r="C153" s="8"/>
      <c r="D153" s="8"/>
      <c r="E153" s="13"/>
      <c r="F153" s="8"/>
    </row>
    <row r="154" spans="2:6" ht="12.45" x14ac:dyDescent="0.25">
      <c r="B154" s="8"/>
      <c r="C154" s="8"/>
      <c r="D154" s="8"/>
      <c r="E154" s="13"/>
      <c r="F154" s="8"/>
    </row>
    <row r="155" spans="2:6" ht="12.45" x14ac:dyDescent="0.25">
      <c r="B155" s="8"/>
      <c r="C155" s="8"/>
      <c r="D155" s="8"/>
      <c r="E155" s="13"/>
      <c r="F155" s="8"/>
    </row>
    <row r="156" spans="2:6" ht="12.45" x14ac:dyDescent="0.25">
      <c r="B156" s="8"/>
      <c r="C156" s="8"/>
      <c r="D156" s="8"/>
      <c r="E156" s="13"/>
      <c r="F156" s="8"/>
    </row>
    <row r="157" spans="2:6" ht="12.45" x14ac:dyDescent="0.25">
      <c r="B157" s="8"/>
      <c r="C157" s="8"/>
      <c r="D157" s="8"/>
      <c r="E157" s="13"/>
      <c r="F157" s="8"/>
    </row>
    <row r="158" spans="2:6" ht="12.45" x14ac:dyDescent="0.25">
      <c r="B158" s="8"/>
      <c r="C158" s="8"/>
      <c r="D158" s="8"/>
      <c r="E158" s="13"/>
      <c r="F158" s="8"/>
    </row>
    <row r="159" spans="2:6" ht="12.45" x14ac:dyDescent="0.25">
      <c r="B159" s="8"/>
      <c r="C159" s="8"/>
      <c r="D159" s="8"/>
      <c r="E159" s="13"/>
      <c r="F159" s="8"/>
    </row>
    <row r="160" spans="2:6" ht="12.45" x14ac:dyDescent="0.25">
      <c r="B160" s="8"/>
      <c r="C160" s="8"/>
      <c r="D160" s="8"/>
      <c r="E160" s="13"/>
      <c r="F160" s="8"/>
    </row>
    <row r="161" spans="2:6" ht="12.45" x14ac:dyDescent="0.25">
      <c r="B161" s="8"/>
      <c r="C161" s="8"/>
      <c r="D161" s="8"/>
      <c r="E161" s="13"/>
      <c r="F161" s="8"/>
    </row>
    <row r="162" spans="2:6" ht="12.45" x14ac:dyDescent="0.25">
      <c r="B162" s="8"/>
      <c r="C162" s="8"/>
      <c r="D162" s="8"/>
      <c r="E162" s="13"/>
      <c r="F162" s="8"/>
    </row>
    <row r="163" spans="2:6" ht="12.45" x14ac:dyDescent="0.25">
      <c r="B163" s="8"/>
      <c r="C163" s="8"/>
      <c r="D163" s="8"/>
      <c r="E163" s="13"/>
      <c r="F163" s="8"/>
    </row>
    <row r="164" spans="2:6" ht="12.45" x14ac:dyDescent="0.25">
      <c r="B164" s="8"/>
      <c r="C164" s="8"/>
      <c r="D164" s="8"/>
      <c r="E164" s="13"/>
      <c r="F164" s="8"/>
    </row>
    <row r="165" spans="2:6" ht="12.45" x14ac:dyDescent="0.25">
      <c r="B165" s="8"/>
      <c r="C165" s="8"/>
      <c r="D165" s="8"/>
      <c r="E165" s="13"/>
      <c r="F165" s="8"/>
    </row>
    <row r="166" spans="2:6" ht="12.45" x14ac:dyDescent="0.25">
      <c r="B166" s="8"/>
      <c r="C166" s="8"/>
      <c r="D166" s="8"/>
      <c r="E166" s="13"/>
      <c r="F166" s="8"/>
    </row>
    <row r="167" spans="2:6" ht="12.45" x14ac:dyDescent="0.25">
      <c r="B167" s="8"/>
      <c r="C167" s="8"/>
      <c r="D167" s="8"/>
      <c r="E167" s="13"/>
      <c r="F167" s="8"/>
    </row>
    <row r="168" spans="2:6" ht="12.45" x14ac:dyDescent="0.25">
      <c r="B168" s="8"/>
      <c r="C168" s="8"/>
      <c r="D168" s="8"/>
      <c r="E168" s="13"/>
      <c r="F168" s="8"/>
    </row>
    <row r="169" spans="2:6" ht="12.45" x14ac:dyDescent="0.25">
      <c r="B169" s="8"/>
      <c r="C169" s="8"/>
      <c r="D169" s="8"/>
      <c r="E169" s="13"/>
      <c r="F169" s="8"/>
    </row>
    <row r="170" spans="2:6" ht="12.45" x14ac:dyDescent="0.25">
      <c r="B170" s="8"/>
      <c r="C170" s="8"/>
      <c r="D170" s="8"/>
      <c r="E170" s="13"/>
      <c r="F170" s="8"/>
    </row>
    <row r="171" spans="2:6" ht="12.45" x14ac:dyDescent="0.25">
      <c r="B171" s="8"/>
      <c r="C171" s="8"/>
      <c r="D171" s="8"/>
      <c r="E171" s="13"/>
      <c r="F171" s="8"/>
    </row>
    <row r="172" spans="2:6" ht="12.45" x14ac:dyDescent="0.25">
      <c r="B172" s="8"/>
      <c r="C172" s="8"/>
      <c r="D172" s="8"/>
      <c r="E172" s="13"/>
      <c r="F172" s="8"/>
    </row>
    <row r="173" spans="2:6" ht="12.45" x14ac:dyDescent="0.25">
      <c r="B173" s="8"/>
      <c r="C173" s="8"/>
      <c r="D173" s="8"/>
      <c r="E173" s="13"/>
      <c r="F173" s="8"/>
    </row>
    <row r="174" spans="2:6" ht="12.45" x14ac:dyDescent="0.25">
      <c r="B174" s="8"/>
      <c r="C174" s="8"/>
      <c r="D174" s="8"/>
      <c r="E174" s="13"/>
      <c r="F174" s="8"/>
    </row>
    <row r="175" spans="2:6" ht="12.45" x14ac:dyDescent="0.25">
      <c r="B175" s="8"/>
      <c r="C175" s="8"/>
      <c r="D175" s="8"/>
      <c r="E175" s="13"/>
      <c r="F175" s="8"/>
    </row>
    <row r="176" spans="2:6" ht="12.45" x14ac:dyDescent="0.25">
      <c r="B176" s="8"/>
      <c r="C176" s="8"/>
      <c r="D176" s="8"/>
      <c r="E176" s="13"/>
      <c r="F176" s="8"/>
    </row>
    <row r="177" spans="2:6" ht="12.45" x14ac:dyDescent="0.25">
      <c r="B177" s="8"/>
      <c r="C177" s="8"/>
      <c r="D177" s="8"/>
      <c r="E177" s="13"/>
      <c r="F177" s="8"/>
    </row>
    <row r="178" spans="2:6" ht="12.45" x14ac:dyDescent="0.25">
      <c r="B178" s="8"/>
      <c r="C178" s="8"/>
      <c r="D178" s="8"/>
      <c r="E178" s="13"/>
      <c r="F178" s="8"/>
    </row>
    <row r="179" spans="2:6" ht="12.45" x14ac:dyDescent="0.25">
      <c r="B179" s="8"/>
      <c r="C179" s="8"/>
      <c r="D179" s="8"/>
      <c r="E179" s="13"/>
      <c r="F179" s="8"/>
    </row>
    <row r="180" spans="2:6" ht="12.45" x14ac:dyDescent="0.25">
      <c r="B180" s="8"/>
      <c r="C180" s="8"/>
      <c r="D180" s="8"/>
      <c r="E180" s="13"/>
      <c r="F180" s="8"/>
    </row>
    <row r="181" spans="2:6" ht="12.45" x14ac:dyDescent="0.25">
      <c r="B181" s="8"/>
      <c r="C181" s="8"/>
      <c r="D181" s="8"/>
      <c r="E181" s="13"/>
      <c r="F181" s="8"/>
    </row>
    <row r="182" spans="2:6" ht="12.45" x14ac:dyDescent="0.25">
      <c r="B182" s="8"/>
      <c r="C182" s="8"/>
      <c r="D182" s="8"/>
      <c r="E182" s="13"/>
      <c r="F182" s="8"/>
    </row>
    <row r="183" spans="2:6" ht="12.45" x14ac:dyDescent="0.25">
      <c r="B183" s="8"/>
      <c r="C183" s="8"/>
      <c r="D183" s="8"/>
      <c r="E183" s="13"/>
      <c r="F183" s="8"/>
    </row>
    <row r="184" spans="2:6" ht="12.45" x14ac:dyDescent="0.25">
      <c r="B184" s="8"/>
      <c r="C184" s="8"/>
      <c r="D184" s="8"/>
      <c r="E184" s="13"/>
      <c r="F184" s="8"/>
    </row>
    <row r="185" spans="2:6" ht="12.45" x14ac:dyDescent="0.25">
      <c r="B185" s="8"/>
      <c r="C185" s="8"/>
      <c r="D185" s="8"/>
      <c r="E185" s="13"/>
      <c r="F185" s="8"/>
    </row>
    <row r="186" spans="2:6" ht="12.45" x14ac:dyDescent="0.25">
      <c r="B186" s="8"/>
      <c r="C186" s="8"/>
      <c r="D186" s="8"/>
      <c r="E186" s="13"/>
      <c r="F186" s="8"/>
    </row>
    <row r="187" spans="2:6" ht="12.45" x14ac:dyDescent="0.25">
      <c r="B187" s="8"/>
      <c r="C187" s="8"/>
      <c r="D187" s="8"/>
      <c r="E187" s="13"/>
      <c r="F187" s="8"/>
    </row>
    <row r="188" spans="2:6" ht="12.45" x14ac:dyDescent="0.25">
      <c r="B188" s="8"/>
      <c r="C188" s="8"/>
      <c r="D188" s="8"/>
      <c r="E188" s="13"/>
      <c r="F188" s="8"/>
    </row>
    <row r="189" spans="2:6" ht="12.45" x14ac:dyDescent="0.25">
      <c r="B189" s="8"/>
      <c r="C189" s="8"/>
      <c r="D189" s="8"/>
      <c r="E189" s="13"/>
      <c r="F189" s="8"/>
    </row>
    <row r="190" spans="2:6" ht="12.45" x14ac:dyDescent="0.25">
      <c r="B190" s="8"/>
      <c r="C190" s="8"/>
      <c r="D190" s="8"/>
      <c r="E190" s="13"/>
      <c r="F190" s="8"/>
    </row>
    <row r="191" spans="2:6" ht="12.45" x14ac:dyDescent="0.25">
      <c r="B191" s="8"/>
      <c r="C191" s="8"/>
      <c r="D191" s="8"/>
      <c r="E191" s="13"/>
      <c r="F191" s="8"/>
    </row>
    <row r="192" spans="2:6" ht="12.45" x14ac:dyDescent="0.25">
      <c r="B192" s="8"/>
      <c r="C192" s="8"/>
      <c r="D192" s="8"/>
      <c r="E192" s="13"/>
      <c r="F192" s="8"/>
    </row>
    <row r="193" spans="2:6" ht="12.45" x14ac:dyDescent="0.25">
      <c r="B193" s="8"/>
      <c r="C193" s="8"/>
      <c r="D193" s="8"/>
      <c r="E193" s="13"/>
      <c r="F193" s="8"/>
    </row>
    <row r="194" spans="2:6" ht="12.45" x14ac:dyDescent="0.25">
      <c r="B194" s="8"/>
      <c r="C194" s="8"/>
      <c r="D194" s="8"/>
      <c r="E194" s="13"/>
      <c r="F194" s="8"/>
    </row>
    <row r="195" spans="2:6" ht="12.45" x14ac:dyDescent="0.25">
      <c r="B195" s="8"/>
      <c r="C195" s="8"/>
      <c r="D195" s="8"/>
      <c r="E195" s="13"/>
      <c r="F195" s="8"/>
    </row>
    <row r="196" spans="2:6" ht="12.45" x14ac:dyDescent="0.25">
      <c r="B196" s="8"/>
      <c r="C196" s="8"/>
      <c r="D196" s="8"/>
      <c r="E196" s="13"/>
      <c r="F196" s="8"/>
    </row>
    <row r="197" spans="2:6" ht="12.45" x14ac:dyDescent="0.25">
      <c r="B197" s="8"/>
      <c r="C197" s="8"/>
      <c r="D197" s="8"/>
      <c r="E197" s="13"/>
      <c r="F197" s="8"/>
    </row>
    <row r="198" spans="2:6" ht="12.45" x14ac:dyDescent="0.25">
      <c r="B198" s="8"/>
      <c r="C198" s="8"/>
      <c r="D198" s="8"/>
      <c r="E198" s="13"/>
      <c r="F198" s="8"/>
    </row>
    <row r="199" spans="2:6" ht="12.45" x14ac:dyDescent="0.25">
      <c r="B199" s="8"/>
      <c r="C199" s="8"/>
      <c r="D199" s="8"/>
      <c r="E199" s="13"/>
      <c r="F199" s="8"/>
    </row>
    <row r="200" spans="2:6" ht="12.45" x14ac:dyDescent="0.25">
      <c r="B200" s="8"/>
      <c r="C200" s="8"/>
      <c r="D200" s="8"/>
      <c r="E200" s="13"/>
      <c r="F200" s="8"/>
    </row>
  </sheetData>
  <conditionalFormatting sqref="A3:F200">
    <cfRule type="expression" dxfId="1" priority="1" stopIfTrue="1">
      <formula>AND($B3&lt;&gt;"",$C3&lt;&gt;"",$C3&lt;$B3)</formula>
    </cfRule>
  </conditionalFormatting>
  <dataValidations count="5">
    <dataValidation type="list" allowBlank="1" sqref="B26:B200" xr:uid="{00000000-0002-0000-0400-000000000000}">
      <formula1>"OTA,Direct"</formula1>
    </dataValidation>
    <dataValidation type="decimal" operator="greaterThanOrEqual" allowBlank="1" showDropDown="1" sqref="C26:D200" xr:uid="{00000000-0002-0000-0400-000001000000}">
      <formula1>0</formula1>
    </dataValidation>
    <dataValidation type="list" allowBlank="1" sqref="D3:D25" xr:uid="{00000000-0002-0000-0400-000002000000}">
      <formula1>"Low,Med,High"</formula1>
    </dataValidation>
    <dataValidation type="decimal" allowBlank="1" showDropDown="1" sqref="E3:E200" xr:uid="{00000000-0002-0000-0400-000003000000}">
      <formula1>0</formula1>
      <formula2>1</formula2>
    </dataValidation>
    <dataValidation type="custom" allowBlank="1" showDropDown="1" sqref="B3:C25 F26:F200" xr:uid="{00000000-0002-0000-0400-000004000000}">
      <formula1>OR(NOT(ISERROR(DATEVALUE(B3))), AND(ISNUMBER(B3), LEFT(CELL("format", B3))="D"))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14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20.90625" customWidth="1"/>
    <col min="2" max="2" width="16.453125" customWidth="1"/>
    <col min="3" max="3" width="15.7265625" customWidth="1"/>
    <col min="4" max="4" width="17.36328125" customWidth="1"/>
    <col min="5" max="5" width="19" customWidth="1"/>
    <col min="6" max="6" width="18.08984375" customWidth="1"/>
    <col min="7" max="7" width="26.08984375" customWidth="1"/>
    <col min="8" max="8" width="26.6328125" customWidth="1"/>
  </cols>
  <sheetData>
    <row r="1" spans="1:8" ht="15.8" customHeight="1" x14ac:dyDescent="0.4">
      <c r="A1" s="3" t="s">
        <v>65</v>
      </c>
    </row>
    <row r="2" spans="1:8" ht="15.8" customHeight="1" x14ac:dyDescent="0.25">
      <c r="A2" s="7" t="s">
        <v>26</v>
      </c>
      <c r="B2" s="7" t="s">
        <v>66</v>
      </c>
      <c r="C2" s="7" t="s">
        <v>67</v>
      </c>
      <c r="D2" s="7" t="s">
        <v>68</v>
      </c>
      <c r="E2" s="7" t="s">
        <v>69</v>
      </c>
      <c r="F2" s="7" t="s">
        <v>70</v>
      </c>
      <c r="G2" s="7" t="s">
        <v>18</v>
      </c>
      <c r="H2" s="7" t="s">
        <v>71</v>
      </c>
    </row>
    <row r="3" spans="1:8" ht="15.8" customHeight="1" x14ac:dyDescent="0.25">
      <c r="A3" s="14">
        <f>DATE(SETUP!$B$2,1,1)</f>
        <v>46023</v>
      </c>
      <c r="B3" s="15"/>
      <c r="C3" s="12"/>
      <c r="D3" s="8" t="str">
        <f t="shared" ref="D3:D14" si="0">IF(OR(B3="",C3=""),"",B3*C3)</f>
        <v/>
      </c>
      <c r="E3" s="15"/>
      <c r="F3" s="15"/>
      <c r="G3" s="12"/>
      <c r="H3" s="12"/>
    </row>
    <row r="4" spans="1:8" ht="15.8" customHeight="1" x14ac:dyDescent="0.25">
      <c r="A4" s="14">
        <f t="shared" ref="A4:A14" si="1">EDATE(A3,1)</f>
        <v>46054</v>
      </c>
      <c r="B4" s="15"/>
      <c r="C4" s="12"/>
      <c r="D4" s="8" t="str">
        <f t="shared" si="0"/>
        <v/>
      </c>
      <c r="E4" s="15"/>
      <c r="F4" s="15"/>
      <c r="G4" s="12"/>
      <c r="H4" s="12"/>
    </row>
    <row r="5" spans="1:8" ht="15.8" customHeight="1" x14ac:dyDescent="0.25">
      <c r="A5" s="14">
        <f t="shared" si="1"/>
        <v>46082</v>
      </c>
      <c r="B5" s="15"/>
      <c r="C5" s="12"/>
      <c r="D5" s="8" t="str">
        <f t="shared" si="0"/>
        <v/>
      </c>
      <c r="E5" s="15"/>
      <c r="F5" s="15"/>
      <c r="G5" s="12"/>
      <c r="H5" s="12"/>
    </row>
    <row r="6" spans="1:8" ht="15.8" customHeight="1" x14ac:dyDescent="0.25">
      <c r="A6" s="14">
        <f t="shared" si="1"/>
        <v>46113</v>
      </c>
      <c r="B6" s="15"/>
      <c r="C6" s="12"/>
      <c r="D6" s="8" t="str">
        <f t="shared" si="0"/>
        <v/>
      </c>
      <c r="E6" s="15"/>
      <c r="F6" s="15"/>
      <c r="G6" s="12"/>
      <c r="H6" s="12"/>
    </row>
    <row r="7" spans="1:8" ht="15.8" customHeight="1" x14ac:dyDescent="0.25">
      <c r="A7" s="14">
        <f t="shared" si="1"/>
        <v>46143</v>
      </c>
      <c r="B7" s="15"/>
      <c r="C7" s="12"/>
      <c r="D7" s="8" t="str">
        <f t="shared" si="0"/>
        <v/>
      </c>
      <c r="E7" s="15"/>
      <c r="F7" s="15"/>
      <c r="G7" s="12"/>
      <c r="H7" s="12"/>
    </row>
    <row r="8" spans="1:8" ht="15.8" customHeight="1" x14ac:dyDescent="0.25">
      <c r="A8" s="14">
        <f t="shared" si="1"/>
        <v>46174</v>
      </c>
      <c r="B8" s="15"/>
      <c r="C8" s="12"/>
      <c r="D8" s="8" t="str">
        <f t="shared" si="0"/>
        <v/>
      </c>
      <c r="E8" s="15"/>
      <c r="F8" s="15"/>
      <c r="G8" s="12"/>
      <c r="H8" s="12"/>
    </row>
    <row r="9" spans="1:8" ht="15.8" customHeight="1" x14ac:dyDescent="0.25">
      <c r="A9" s="14">
        <f t="shared" si="1"/>
        <v>46204</v>
      </c>
      <c r="B9" s="15"/>
      <c r="C9" s="12"/>
      <c r="D9" s="8" t="str">
        <f t="shared" si="0"/>
        <v/>
      </c>
      <c r="E9" s="15"/>
      <c r="F9" s="15"/>
      <c r="G9" s="12"/>
      <c r="H9" s="12"/>
    </row>
    <row r="10" spans="1:8" ht="15.8" customHeight="1" x14ac:dyDescent="0.25">
      <c r="A10" s="14">
        <f t="shared" si="1"/>
        <v>46235</v>
      </c>
      <c r="B10" s="15"/>
      <c r="C10" s="12"/>
      <c r="D10" s="8" t="str">
        <f t="shared" si="0"/>
        <v/>
      </c>
      <c r="E10" s="15"/>
      <c r="F10" s="15"/>
      <c r="G10" s="12"/>
      <c r="H10" s="12"/>
    </row>
    <row r="11" spans="1:8" ht="15.8" customHeight="1" x14ac:dyDescent="0.25">
      <c r="A11" s="14">
        <f t="shared" si="1"/>
        <v>46266</v>
      </c>
      <c r="B11" s="15"/>
      <c r="C11" s="12"/>
      <c r="D11" s="8" t="str">
        <f t="shared" si="0"/>
        <v/>
      </c>
      <c r="E11" s="15"/>
      <c r="F11" s="15"/>
      <c r="G11" s="12"/>
      <c r="H11" s="12"/>
    </row>
    <row r="12" spans="1:8" ht="15.8" customHeight="1" x14ac:dyDescent="0.25">
      <c r="A12" s="14">
        <f t="shared" si="1"/>
        <v>46296</v>
      </c>
      <c r="B12" s="15"/>
      <c r="C12" s="12"/>
      <c r="D12" s="8" t="str">
        <f t="shared" si="0"/>
        <v/>
      </c>
      <c r="E12" s="15"/>
      <c r="F12" s="15"/>
      <c r="G12" s="12"/>
      <c r="H12" s="12"/>
    </row>
    <row r="13" spans="1:8" ht="15.8" customHeight="1" x14ac:dyDescent="0.25">
      <c r="A13" s="14">
        <f t="shared" si="1"/>
        <v>46327</v>
      </c>
      <c r="B13" s="15"/>
      <c r="C13" s="12"/>
      <c r="D13" s="8" t="str">
        <f t="shared" si="0"/>
        <v/>
      </c>
      <c r="E13" s="15"/>
      <c r="F13" s="15"/>
      <c r="G13" s="12"/>
      <c r="H13" s="12"/>
    </row>
    <row r="14" spans="1:8" ht="15.8" customHeight="1" x14ac:dyDescent="0.25">
      <c r="A14" s="14">
        <f t="shared" si="1"/>
        <v>46357</v>
      </c>
      <c r="B14" s="15"/>
      <c r="C14" s="12"/>
      <c r="D14" s="8" t="str">
        <f t="shared" si="0"/>
        <v/>
      </c>
      <c r="E14" s="15"/>
      <c r="F14" s="15"/>
      <c r="G14" s="12"/>
      <c r="H14" s="12"/>
    </row>
  </sheetData>
  <conditionalFormatting sqref="E3:F14">
    <cfRule type="expression" dxfId="0" priority="1" stopIfTrue="1">
      <formula>AND($E3&lt;&gt;"",$F3&lt;&gt;"",ABS(($E3+$F3)-1)&gt;0.02)</formula>
    </cfRule>
  </conditionalFormatting>
  <dataValidations count="2">
    <dataValidation type="decimal" operator="greaterThanOrEqual" allowBlank="1" showDropDown="1" sqref="C3:C14" xr:uid="{00000000-0002-0000-0500-000000000000}">
      <formula1>0</formula1>
    </dataValidation>
    <dataValidation type="decimal" allowBlank="1" showDropDown="1" sqref="B3:B14 E3:F14" xr:uid="{00000000-0002-0000-0500-000001000000}">
      <formula1>0</formula1>
      <formula2>1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B8"/>
  <sheetViews>
    <sheetView tabSelected="1" workbookViewId="0">
      <selection activeCell="B11" sqref="B11"/>
    </sheetView>
  </sheetViews>
  <sheetFormatPr defaultColWidth="12.6328125" defaultRowHeight="15.8" customHeight="1" x14ac:dyDescent="0.25"/>
  <cols>
    <col min="1" max="1" width="21.36328125" customWidth="1"/>
    <col min="2" max="2" width="66" customWidth="1"/>
  </cols>
  <sheetData>
    <row r="1" spans="1:2" ht="15.8" customHeight="1" x14ac:dyDescent="0.25">
      <c r="A1" s="21"/>
    </row>
    <row r="4" spans="1:2" ht="15.55" customHeight="1" x14ac:dyDescent="0.25">
      <c r="B4" s="16" t="s">
        <v>72</v>
      </c>
    </row>
    <row r="5" spans="1:2" ht="15.8" customHeight="1" x14ac:dyDescent="0.25">
      <c r="B5" s="17" t="s">
        <v>73</v>
      </c>
    </row>
    <row r="6" spans="1:2" ht="15.8" customHeight="1" x14ac:dyDescent="0.35">
      <c r="B6" s="18" t="s">
        <v>74</v>
      </c>
    </row>
    <row r="7" spans="1:2" ht="15.8" customHeight="1" x14ac:dyDescent="0.3">
      <c r="B7" s="19"/>
    </row>
    <row r="8" spans="1:2" ht="15.8" customHeight="1" x14ac:dyDescent="0.25">
      <c r="B8" s="20"/>
    </row>
  </sheetData>
  <hyperlinks>
    <hyperlink ref="B5" r:id="rId1" display="https://courses.keystonehospitalitydevelopment.com/course/mastering-bb-management-comprehensive-guide-to-starting-running-and-growing-your-bed-breakfast-full-course/" xr:uid="{3442E18A-15F6-49C0-93FB-5B1AADA9830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README</vt:lpstr>
      <vt:lpstr>SETUP</vt:lpstr>
      <vt:lpstr>CALENDAR_12MO</vt:lpstr>
      <vt:lpstr>PROMOS_RULES</vt:lpstr>
      <vt:lpstr>EVENTS_COMP</vt:lpstr>
      <vt:lpstr>KPI_TRACKER</vt:lpstr>
      <vt:lpstr>Build Your B&amp;B</vt:lpstr>
      <vt:lpstr>DefaultPromoPosture</vt:lpstr>
      <vt:lpstr>DefaultRatePosture</vt:lpstr>
      <vt:lpstr>DefaultWeekMin</vt:lpstr>
      <vt:lpstr>DefaultWkndMin</vt:lpstr>
      <vt:lpstr>PostureTable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Gerry MacPherson</cp:lastModifiedBy>
  <dcterms:modified xsi:type="dcterms:W3CDTF">2026-02-24T13:20:35Z</dcterms:modified>
</cp:coreProperties>
</file>